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<sst xmlns="http://schemas.openxmlformats.org/spreadsheetml/2006/main" count="402" uniqueCount="237">
  <si>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</si>
  <si>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</si>
  <si>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</si>
  <si>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</si>
  <si>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</si>
  <si>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</si>
  <si>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</si>
  <si>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>Damenklasse A</t>
  </si>
  <si>
    <t>Damenklasse B</t>
  </si>
  <si>
    <t>Juniorenklasse</t>
  </si>
  <si>
    <t xml:space="preserve">Jugendklasse </t>
  </si>
  <si>
    <t>Schülerklasse</t>
  </si>
  <si>
    <t>Altersklasse Damen</t>
  </si>
  <si>
    <t>Altersklasse Herren</t>
  </si>
  <si>
    <t>Pistole</t>
  </si>
  <si>
    <t xml:space="preserve"> Nr. 2</t>
  </si>
  <si>
    <t>Fischer Gerhard</t>
  </si>
  <si>
    <t>Gey Hans</t>
  </si>
  <si>
    <t xml:space="preserve"> Nr. 42</t>
  </si>
  <si>
    <t>Aschenloher Hans</t>
  </si>
  <si>
    <t>Oswald Marlies</t>
  </si>
  <si>
    <t>Fischer Katharina</t>
  </si>
  <si>
    <t xml:space="preserve"> Nr. 171</t>
  </si>
  <si>
    <t>Danner Christine</t>
  </si>
  <si>
    <t xml:space="preserve"> Nr. 188</t>
  </si>
  <si>
    <t>Pschorr Franz</t>
  </si>
  <si>
    <t xml:space="preserve"> Nr. 70</t>
  </si>
  <si>
    <t>Müller Maria jun.</t>
  </si>
  <si>
    <t>Gilg Anni</t>
  </si>
  <si>
    <t>Seniorenklasse (30 Schuss)</t>
  </si>
  <si>
    <t>1.</t>
  </si>
  <si>
    <t>2.</t>
  </si>
  <si>
    <t>3.</t>
  </si>
  <si>
    <t>Kohlhauf Andreas</t>
  </si>
  <si>
    <t>Oswald Josef</t>
  </si>
  <si>
    <t>Nr. 6</t>
  </si>
  <si>
    <t>Jahresehrenscheibe:</t>
  </si>
  <si>
    <t>Müller Hans sen.</t>
  </si>
  <si>
    <t xml:space="preserve"> Nr. 173</t>
  </si>
  <si>
    <t>Nr. 212</t>
  </si>
  <si>
    <t>Nr. 4</t>
  </si>
  <si>
    <t>Hohenreiter Klaus</t>
  </si>
  <si>
    <t>Demmel Hubert</t>
  </si>
  <si>
    <t>Nr. 153</t>
  </si>
  <si>
    <t xml:space="preserve"> Nr. 124</t>
  </si>
  <si>
    <t>Nr. 200
(40 Sch., umgerechnet auf 30 Sch.)</t>
  </si>
  <si>
    <t>Oswald Maria</t>
  </si>
  <si>
    <t xml:space="preserve"> Nr. 1</t>
  </si>
  <si>
    <t>Orterer Josef</t>
  </si>
  <si>
    <t>Nr. 3</t>
  </si>
  <si>
    <t>Tiefenbrunner Rudi</t>
  </si>
  <si>
    <t>Nr. 5</t>
  </si>
  <si>
    <t>Würmseer Florian</t>
  </si>
  <si>
    <t>Öttl Anton</t>
  </si>
  <si>
    <t>Orterer Andreas</t>
  </si>
  <si>
    <t>Nr. 23</t>
  </si>
  <si>
    <t>Demmel Lorenz</t>
  </si>
  <si>
    <t xml:space="preserve"> Nr. 44</t>
  </si>
  <si>
    <t xml:space="preserve"> Nr. 50</t>
  </si>
  <si>
    <t>Durach Florian</t>
  </si>
  <si>
    <t>Nr. 82</t>
  </si>
  <si>
    <t>Kohlhauf Christine</t>
  </si>
  <si>
    <t>Nr. 170</t>
  </si>
  <si>
    <t>Müller Maria sen.</t>
  </si>
  <si>
    <t>Nr. 180</t>
  </si>
  <si>
    <t>Orterer Albert</t>
  </si>
  <si>
    <t>Nr. 181</t>
  </si>
  <si>
    <t>Nr. 183</t>
  </si>
  <si>
    <t>Aschenloher Georg</t>
  </si>
  <si>
    <t xml:space="preserve"> Nr. 43</t>
  </si>
  <si>
    <t>Stöger Thomas</t>
  </si>
  <si>
    <t>Lippert Anton</t>
  </si>
  <si>
    <t>Nr. 85</t>
  </si>
  <si>
    <t>Stöger Marianne</t>
  </si>
  <si>
    <t>Nr. 201</t>
  </si>
  <si>
    <t>Danner Josef</t>
  </si>
  <si>
    <t>Tiefenbrunner Christine</t>
  </si>
  <si>
    <t>Nr. 22</t>
  </si>
  <si>
    <t>Schwaab Markus</t>
  </si>
  <si>
    <t>Nr. 151</t>
  </si>
  <si>
    <t>Schwaab Thomas</t>
  </si>
  <si>
    <t>Öttl Anton jun.</t>
  </si>
  <si>
    <t xml:space="preserve"> Nr. 46</t>
  </si>
  <si>
    <t>Oswald Hubert, Wieden</t>
  </si>
  <si>
    <t>Haßmann Isabella</t>
  </si>
  <si>
    <t>Nr. 81</t>
  </si>
  <si>
    <t>Nr. 186</t>
  </si>
  <si>
    <t>Oswald Franz</t>
  </si>
  <si>
    <t>Ergebnisse der Kranzlsaison 2009/10</t>
  </si>
  <si>
    <t>Nr. 20</t>
  </si>
  <si>
    <t xml:space="preserve"> Nr. 45</t>
  </si>
  <si>
    <t>Stock Klaus</t>
  </si>
  <si>
    <t xml:space="preserve"> Nr. 176</t>
  </si>
  <si>
    <t>Nr. 24</t>
  </si>
  <si>
    <t>384
380</t>
  </si>
  <si>
    <t>Nr. 100</t>
  </si>
  <si>
    <t>390
380</t>
  </si>
  <si>
    <t>Nr. 155</t>
  </si>
  <si>
    <t>Bechteler Regina</t>
  </si>
  <si>
    <t>343
339</t>
  </si>
  <si>
    <t>Nr. 182</t>
  </si>
  <si>
    <t>Aschenloher Josef</t>
  </si>
  <si>
    <t>Nr. 21</t>
  </si>
  <si>
    <t>Bechteler Georg</t>
  </si>
  <si>
    <t>Nr. 73</t>
  </si>
  <si>
    <t>Stedele Ulrike</t>
  </si>
  <si>
    <t>345
333</t>
  </si>
  <si>
    <t>324
316</t>
  </si>
  <si>
    <t>328
310</t>
  </si>
  <si>
    <t>Nr. 213</t>
  </si>
  <si>
    <t>327
321</t>
  </si>
  <si>
    <t>338
335
324</t>
  </si>
  <si>
    <t>Nr. 172</t>
  </si>
  <si>
    <t>Fichtner Anni</t>
  </si>
  <si>
    <t>352
350</t>
  </si>
  <si>
    <t>371
369</t>
  </si>
  <si>
    <t>364
350</t>
  </si>
  <si>
    <t>348
335</t>
  </si>
  <si>
    <t xml:space="preserve"> Nr. 49</t>
  </si>
  <si>
    <t>Müller Alois</t>
  </si>
  <si>
    <t>Nr. 71</t>
  </si>
  <si>
    <t>Fischer Rosmarie</t>
  </si>
  <si>
    <t>312
305</t>
  </si>
  <si>
    <t>Tiefenbrunner Marlene</t>
  </si>
  <si>
    <t>312
288</t>
  </si>
  <si>
    <t>Nr. 177</t>
  </si>
  <si>
    <t>Öttl Brigitte</t>
  </si>
  <si>
    <t>330
320</t>
  </si>
  <si>
    <t>Nr. 184</t>
  </si>
  <si>
    <t>Wohlmuth Anton</t>
  </si>
  <si>
    <t>322
316</t>
  </si>
  <si>
    <t>Nr. 72</t>
  </si>
  <si>
    <t>Wametsberger Martina</t>
  </si>
  <si>
    <t>350
328</t>
  </si>
  <si>
    <t>Nr. 107</t>
  </si>
  <si>
    <t>Rest Regina</t>
  </si>
  <si>
    <t>Oswald Katharina</t>
  </si>
  <si>
    <t>Grünwald Magdalena</t>
  </si>
  <si>
    <t>Nr. 202</t>
  </si>
  <si>
    <t>Danner Anton</t>
  </si>
  <si>
    <t>Nr. 178</t>
  </si>
  <si>
    <t>384
381</t>
  </si>
  <si>
    <t>328
308</t>
  </si>
  <si>
    <t xml:space="preserve"> Nr. 47</t>
  </si>
  <si>
    <t>353
344</t>
  </si>
  <si>
    <t>232
225</t>
  </si>
  <si>
    <t>Frech Katharina</t>
  </si>
  <si>
    <t>Nr. 83</t>
  </si>
  <si>
    <t>246
245</t>
  </si>
  <si>
    <t>Nr. 208</t>
  </si>
  <si>
    <t>Zechner Werner</t>
  </si>
  <si>
    <t>352
340</t>
  </si>
  <si>
    <t>344
338</t>
  </si>
  <si>
    <t>290
283</t>
  </si>
  <si>
    <t>357
337</t>
  </si>
  <si>
    <t xml:space="preserve"> Nr. 214</t>
  </si>
  <si>
    <t>Voß Peter</t>
  </si>
  <si>
    <t>325
288</t>
  </si>
  <si>
    <t>365
363</t>
  </si>
  <si>
    <t>327
309</t>
  </si>
  <si>
    <t>Nr. 80</t>
  </si>
  <si>
    <t>Rinner Marlies</t>
  </si>
  <si>
    <t>326
304</t>
  </si>
  <si>
    <t>303
300</t>
  </si>
  <si>
    <t>350
345
340
339</t>
  </si>
  <si>
    <t>328
322</t>
  </si>
  <si>
    <t>329
320</t>
  </si>
  <si>
    <t>324
317</t>
  </si>
  <si>
    <t>334
325</t>
  </si>
  <si>
    <t>248
241</t>
  </si>
  <si>
    <t>217
212</t>
  </si>
  <si>
    <t>259
232</t>
  </si>
  <si>
    <t>348
312</t>
  </si>
  <si>
    <t>379
364</t>
  </si>
  <si>
    <t>358
356</t>
  </si>
  <si>
    <t>303
293</t>
  </si>
  <si>
    <t>329
319</t>
  </si>
  <si>
    <t>344
340</t>
  </si>
  <si>
    <t>338
336</t>
  </si>
  <si>
    <t>222
217</t>
  </si>
  <si>
    <t>354
346
342
336</t>
  </si>
  <si>
    <t>316
313</t>
  </si>
  <si>
    <t>274
249</t>
  </si>
  <si>
    <t>350
349</t>
  </si>
  <si>
    <t>359
351</t>
  </si>
  <si>
    <t>387
383</t>
  </si>
  <si>
    <t>349
341</t>
  </si>
  <si>
    <t>278
278</t>
  </si>
  <si>
    <t>287
286</t>
  </si>
  <si>
    <t>229
215</t>
  </si>
  <si>
    <t>320
319</t>
  </si>
  <si>
    <t>356
337</t>
  </si>
  <si>
    <t>351
343</t>
  </si>
  <si>
    <t>383
368</t>
  </si>
  <si>
    <t>365
348</t>
  </si>
  <si>
    <t>331
320</t>
  </si>
  <si>
    <t>289
282</t>
  </si>
  <si>
    <t>334
331</t>
  </si>
  <si>
    <t>355
347
347</t>
  </si>
  <si>
    <t>288
285</t>
  </si>
  <si>
    <t>Oswald Hubert, Höfen</t>
  </si>
  <si>
    <t xml:space="preserve"> Nr. 26</t>
  </si>
  <si>
    <t>365
357</t>
  </si>
  <si>
    <t>349
348</t>
  </si>
  <si>
    <t>350
347</t>
  </si>
  <si>
    <t>364
357</t>
  </si>
  <si>
    <t>342
333</t>
  </si>
  <si>
    <t>299
299</t>
  </si>
  <si>
    <t>354
347</t>
  </si>
  <si>
    <t>338
338</t>
  </si>
  <si>
    <t>299
297</t>
  </si>
  <si>
    <t>327
327</t>
  </si>
  <si>
    <t>356
336</t>
  </si>
  <si>
    <t>310
293</t>
  </si>
  <si>
    <t>383
382</t>
  </si>
  <si>
    <t>306
283</t>
  </si>
  <si>
    <t>331
315</t>
  </si>
  <si>
    <t>317
280</t>
  </si>
  <si>
    <t>246
240</t>
  </si>
  <si>
    <t>251
237</t>
  </si>
  <si>
    <t>360
348
342
336</t>
  </si>
  <si>
    <t>324
320
313
312</t>
  </si>
  <si>
    <t>383
376</t>
  </si>
  <si>
    <t>333
328</t>
  </si>
  <si>
    <t>348
328</t>
  </si>
  <si>
    <t>293
286</t>
  </si>
  <si>
    <t>353
351</t>
  </si>
  <si>
    <t>368
360
357</t>
  </si>
  <si>
    <t>384
382</t>
  </si>
  <si>
    <t>322
295</t>
  </si>
  <si>
    <t>301
296</t>
  </si>
  <si>
    <t>357
354</t>
  </si>
  <si>
    <t>287
279</t>
  </si>
  <si>
    <t>239
232</t>
  </si>
  <si>
    <t>4.</t>
  </si>
  <si>
    <t>5.</t>
  </si>
  <si>
    <t>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</si>
</sst>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4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showGridLines="0" tabSelected="1" zoomScale="95" zoomScaleNormal="95" zoomScalePageLayoutView="0" workbookViewId="0" topLeftCell="A1">
      <selection activeCell="A34" sqref="A34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0.00390625" style="0" customWidth="1"/>
    <col min="4" max="4" width="3.421875" style="0" customWidth="1"/>
    <col min="5" max="5" width="3.28125" style="0" customWidth="1"/>
    <col min="6" max="8" width="3.28125" style="0" bestFit="1" customWidth="1"/>
    <col min="9" max="11" width="3.28125" style="0" customWidth="1"/>
    <col min="12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2"/>
      <c r="D1" s="1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36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29" t="s">
        <v>30</v>
      </c>
      <c r="D4" s="24" t="s">
        <v>65</v>
      </c>
      <c r="H4" s="23"/>
      <c r="I4" s="26">
        <v>4.5</v>
      </c>
      <c r="J4" s="27" t="s">
        <v>4</v>
      </c>
      <c r="L4" s="23"/>
      <c r="M4" s="28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29" t="s">
        <v>31</v>
      </c>
      <c r="D5" s="24" t="s">
        <v>17</v>
      </c>
      <c r="H5" s="23"/>
      <c r="I5" s="26">
        <v>12.8</v>
      </c>
      <c r="J5" s="27" t="s">
        <v>4</v>
      </c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29" t="s">
        <v>32</v>
      </c>
      <c r="D6" s="24" t="s">
        <v>53</v>
      </c>
      <c r="H6" s="23"/>
      <c r="I6" s="26">
        <v>24.6</v>
      </c>
      <c r="J6" s="27" t="s">
        <v>4</v>
      </c>
      <c r="L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0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36" t="s">
        <v>30</v>
      </c>
      <c r="B9" s="1" t="s">
        <v>16</v>
      </c>
      <c r="C9" s="10" t="s">
        <v>2</v>
      </c>
      <c r="D9" s="5">
        <v>377</v>
      </c>
      <c r="E9" s="5">
        <v>379</v>
      </c>
      <c r="F9" s="5"/>
      <c r="G9" s="6">
        <v>381</v>
      </c>
      <c r="H9" s="5">
        <v>377</v>
      </c>
      <c r="I9" s="5"/>
      <c r="J9" s="6">
        <v>376</v>
      </c>
      <c r="K9" s="6"/>
      <c r="L9" s="6"/>
      <c r="M9" s="6"/>
      <c r="N9" s="6">
        <v>384</v>
      </c>
      <c r="O9" s="5"/>
      <c r="P9" s="6"/>
      <c r="Q9" s="5" t="s">
        <v>185</v>
      </c>
      <c r="R9" s="6">
        <v>382</v>
      </c>
      <c r="S9" s="5">
        <v>380</v>
      </c>
      <c r="T9" s="5">
        <v>378</v>
      </c>
      <c r="U9" s="5">
        <v>385</v>
      </c>
      <c r="V9" s="6"/>
      <c r="W9" s="7"/>
      <c r="X9" s="16"/>
    </row>
    <row r="10" spans="1:24" ht="19.5" customHeight="1">
      <c r="A10" s="36"/>
      <c r="B10" s="20" t="s">
        <v>15</v>
      </c>
      <c r="C10" s="4" t="s">
        <v>3</v>
      </c>
      <c r="D10" s="8">
        <v>387</v>
      </c>
      <c r="E10" s="8">
        <v>385</v>
      </c>
      <c r="F10" s="8">
        <v>384</v>
      </c>
      <c r="G10" s="8">
        <v>383</v>
      </c>
      <c r="H10" s="8">
        <v>382</v>
      </c>
      <c r="I10" s="8">
        <v>381</v>
      </c>
      <c r="J10" s="8">
        <v>380</v>
      </c>
      <c r="K10" s="8">
        <v>379</v>
      </c>
      <c r="L10" s="8">
        <v>378</v>
      </c>
      <c r="M10" s="8">
        <v>377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8">
        <f>AVERAGE(D10:M10)</f>
        <v>381.6</v>
      </c>
    </row>
    <row r="11" spans="1:24" ht="19.5" customHeight="1">
      <c r="A11" s="36" t="s">
        <v>31</v>
      </c>
      <c r="B11" s="1" t="s">
        <v>48</v>
      </c>
      <c r="C11" s="10" t="s">
        <v>2</v>
      </c>
      <c r="D11" s="5">
        <v>378</v>
      </c>
      <c r="E11" s="5"/>
      <c r="F11" s="5"/>
      <c r="G11" s="6"/>
      <c r="H11" s="5">
        <v>388</v>
      </c>
      <c r="I11" s="5" t="s">
        <v>141</v>
      </c>
      <c r="J11" s="6"/>
      <c r="K11" s="6">
        <v>375</v>
      </c>
      <c r="L11" s="6"/>
      <c r="M11" s="6"/>
      <c r="N11" s="6"/>
      <c r="O11" s="5">
        <v>380</v>
      </c>
      <c r="P11" s="6">
        <v>381</v>
      </c>
      <c r="Q11" s="6">
        <v>370</v>
      </c>
      <c r="R11" s="6"/>
      <c r="S11" s="5">
        <v>382</v>
      </c>
      <c r="T11" s="5"/>
      <c r="U11" s="5"/>
      <c r="V11" s="6">
        <v>379</v>
      </c>
      <c r="W11" s="7">
        <v>384</v>
      </c>
      <c r="X11" s="16"/>
    </row>
    <row r="12" spans="1:24" ht="19.5" customHeight="1">
      <c r="A12" s="36"/>
      <c r="B12" s="20" t="s">
        <v>47</v>
      </c>
      <c r="C12" s="4" t="s">
        <v>3</v>
      </c>
      <c r="D12" s="8">
        <v>388</v>
      </c>
      <c r="E12" s="8">
        <v>384</v>
      </c>
      <c r="F12" s="8">
        <v>384</v>
      </c>
      <c r="G12" s="8">
        <v>382</v>
      </c>
      <c r="H12" s="8">
        <v>381</v>
      </c>
      <c r="I12" s="8">
        <v>381</v>
      </c>
      <c r="J12" s="8">
        <v>380</v>
      </c>
      <c r="K12" s="8">
        <v>379</v>
      </c>
      <c r="L12" s="8">
        <v>378</v>
      </c>
      <c r="M12" s="8">
        <v>375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8">
        <f>AVERAGE(D12:M12)</f>
        <v>381.2</v>
      </c>
    </row>
    <row r="13" spans="1:24" ht="19.5" customHeight="1">
      <c r="A13" s="36" t="s">
        <v>32</v>
      </c>
      <c r="B13" s="1" t="s">
        <v>33</v>
      </c>
      <c r="C13" s="10" t="s">
        <v>2</v>
      </c>
      <c r="D13" s="5">
        <v>376</v>
      </c>
      <c r="E13" s="6">
        <v>378</v>
      </c>
      <c r="F13" s="6">
        <v>375</v>
      </c>
      <c r="G13" s="6">
        <v>371</v>
      </c>
      <c r="H13" s="5"/>
      <c r="I13" s="6"/>
      <c r="J13" s="5"/>
      <c r="K13" s="6">
        <v>373</v>
      </c>
      <c r="L13" s="6">
        <v>370</v>
      </c>
      <c r="M13" s="6">
        <v>358</v>
      </c>
      <c r="N13" s="6"/>
      <c r="O13" s="6">
        <v>364</v>
      </c>
      <c r="P13" s="6"/>
      <c r="Q13" s="5"/>
      <c r="R13" s="5" t="s">
        <v>193</v>
      </c>
      <c r="S13" s="5"/>
      <c r="T13" s="5"/>
      <c r="U13" s="6">
        <v>368</v>
      </c>
      <c r="V13" s="5"/>
      <c r="W13" s="31"/>
      <c r="X13" s="17"/>
    </row>
    <row r="14" spans="1:24" ht="19.5" customHeight="1">
      <c r="A14" s="36"/>
      <c r="B14" s="20" t="s">
        <v>35</v>
      </c>
      <c r="C14" s="4" t="s">
        <v>3</v>
      </c>
      <c r="D14" s="8">
        <v>383</v>
      </c>
      <c r="E14" s="8">
        <v>378</v>
      </c>
      <c r="F14" s="8">
        <v>376</v>
      </c>
      <c r="G14" s="8">
        <v>375</v>
      </c>
      <c r="H14" s="8">
        <v>373</v>
      </c>
      <c r="I14" s="8">
        <v>371</v>
      </c>
      <c r="J14" s="8">
        <v>370</v>
      </c>
      <c r="K14" s="8">
        <v>368</v>
      </c>
      <c r="L14" s="8">
        <v>368</v>
      </c>
      <c r="M14" s="8">
        <v>364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8">
        <f>AVERAGE(D14:M14)</f>
        <v>372.6</v>
      </c>
    </row>
    <row r="15" spans="1:24" ht="19.5" customHeight="1">
      <c r="A15" s="36" t="s">
        <v>234</v>
      </c>
      <c r="B15" s="1" t="s">
        <v>50</v>
      </c>
      <c r="C15" s="10" t="s">
        <v>2</v>
      </c>
      <c r="D15" s="5"/>
      <c r="E15" s="5">
        <v>374</v>
      </c>
      <c r="F15" s="5"/>
      <c r="G15" s="5">
        <v>370</v>
      </c>
      <c r="H15" s="6"/>
      <c r="I15" s="6">
        <v>378</v>
      </c>
      <c r="J15" s="6"/>
      <c r="K15" s="6">
        <v>354</v>
      </c>
      <c r="L15" s="5">
        <v>367</v>
      </c>
      <c r="M15" s="5"/>
      <c r="N15" s="5">
        <v>363</v>
      </c>
      <c r="O15" s="5" t="s">
        <v>173</v>
      </c>
      <c r="P15" s="5"/>
      <c r="Q15" s="5">
        <v>364</v>
      </c>
      <c r="R15" s="6">
        <v>363</v>
      </c>
      <c r="S15" s="6">
        <v>366</v>
      </c>
      <c r="T15" s="5"/>
      <c r="U15" s="6">
        <v>362</v>
      </c>
      <c r="V15" s="6">
        <v>360</v>
      </c>
      <c r="W15" s="7">
        <v>380</v>
      </c>
      <c r="X15" s="17"/>
    </row>
    <row r="16" spans="1:24" ht="19.5" customHeight="1">
      <c r="A16" s="36"/>
      <c r="B16" s="20" t="s">
        <v>49</v>
      </c>
      <c r="C16" s="4" t="s">
        <v>3</v>
      </c>
      <c r="D16" s="8">
        <v>380</v>
      </c>
      <c r="E16" s="8">
        <v>379</v>
      </c>
      <c r="F16" s="8">
        <v>378</v>
      </c>
      <c r="G16" s="8">
        <v>374</v>
      </c>
      <c r="H16" s="8">
        <v>370</v>
      </c>
      <c r="I16" s="8">
        <v>367</v>
      </c>
      <c r="J16" s="8">
        <v>366</v>
      </c>
      <c r="K16" s="8">
        <v>364</v>
      </c>
      <c r="L16" s="8">
        <v>364</v>
      </c>
      <c r="M16" s="8">
        <v>363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8">
        <f>AVERAGE(D16:M16)</f>
        <v>370.5</v>
      </c>
    </row>
    <row r="17" spans="1:24" ht="19.5" customHeight="1">
      <c r="A17" s="36" t="s">
        <v>235</v>
      </c>
      <c r="B17" s="1" t="s">
        <v>41</v>
      </c>
      <c r="C17" s="10" t="s">
        <v>2</v>
      </c>
      <c r="D17" s="5"/>
      <c r="E17" s="6">
        <v>366</v>
      </c>
      <c r="F17" s="5"/>
      <c r="G17" s="5" t="s">
        <v>115</v>
      </c>
      <c r="H17" s="6">
        <v>376</v>
      </c>
      <c r="I17" s="6"/>
      <c r="J17" s="6">
        <v>373</v>
      </c>
      <c r="K17" s="6"/>
      <c r="L17" s="5">
        <v>363</v>
      </c>
      <c r="M17" s="5" t="s">
        <v>158</v>
      </c>
      <c r="N17" s="6"/>
      <c r="O17" s="6">
        <v>373</v>
      </c>
      <c r="P17" s="5"/>
      <c r="Q17" s="6">
        <v>365</v>
      </c>
      <c r="R17" s="6"/>
      <c r="S17" s="6"/>
      <c r="T17" s="5"/>
      <c r="U17" s="6"/>
      <c r="V17" s="6"/>
      <c r="W17" s="7">
        <v>350</v>
      </c>
      <c r="X17" s="17"/>
    </row>
    <row r="18" spans="2:24" ht="19.5" customHeight="1">
      <c r="B18" s="20" t="s">
        <v>40</v>
      </c>
      <c r="C18" s="4" t="s">
        <v>3</v>
      </c>
      <c r="D18" s="8">
        <v>376</v>
      </c>
      <c r="E18" s="8">
        <v>373</v>
      </c>
      <c r="F18" s="8">
        <v>373</v>
      </c>
      <c r="G18" s="8">
        <v>371</v>
      </c>
      <c r="H18" s="8">
        <v>369</v>
      </c>
      <c r="I18" s="8">
        <v>366</v>
      </c>
      <c r="J18" s="8">
        <v>365</v>
      </c>
      <c r="K18" s="8">
        <v>365</v>
      </c>
      <c r="L18" s="8">
        <v>363</v>
      </c>
      <c r="M18" s="8">
        <v>363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8">
        <f>AVERAGE(D18:M18)</f>
        <v>368.4</v>
      </c>
    </row>
    <row r="19" spans="1:24" ht="19.5" customHeight="1">
      <c r="A19" s="36"/>
      <c r="B19" s="1" t="s">
        <v>52</v>
      </c>
      <c r="C19" s="10" t="s">
        <v>2</v>
      </c>
      <c r="D19" s="5"/>
      <c r="E19" s="5">
        <v>387</v>
      </c>
      <c r="F19" s="5"/>
      <c r="G19" s="5"/>
      <c r="H19" s="6"/>
      <c r="I19" s="6"/>
      <c r="J19" s="6">
        <v>377</v>
      </c>
      <c r="K19" s="6">
        <v>378</v>
      </c>
      <c r="L19" s="5"/>
      <c r="M19" s="6"/>
      <c r="N19" s="6">
        <v>384</v>
      </c>
      <c r="O19" s="6"/>
      <c r="P19" s="5"/>
      <c r="Q19" s="6"/>
      <c r="R19" s="6"/>
      <c r="S19" s="6"/>
      <c r="T19" s="5"/>
      <c r="U19" s="5"/>
      <c r="V19" s="6"/>
      <c r="W19" s="7"/>
      <c r="X19" s="17"/>
    </row>
    <row r="20" spans="2:24" ht="19.5" customHeight="1">
      <c r="B20" s="20" t="s">
        <v>51</v>
      </c>
      <c r="C20" s="4" t="s">
        <v>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18"/>
    </row>
    <row r="21" ht="19.5" customHeight="1"/>
    <row r="22" spans="2:24" ht="19.5" customHeight="1">
      <c r="B22" s="19" t="s">
        <v>5</v>
      </c>
      <c r="C22" s="11"/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>
        <v>19</v>
      </c>
      <c r="W22" s="12">
        <v>20</v>
      </c>
      <c r="X22" s="13"/>
    </row>
    <row r="23" spans="1:24" ht="19.5" customHeight="1">
      <c r="A23" s="36" t="s">
        <v>30</v>
      </c>
      <c r="B23" s="1" t="s">
        <v>54</v>
      </c>
      <c r="C23" s="10" t="s">
        <v>2</v>
      </c>
      <c r="D23" s="5"/>
      <c r="E23" s="5">
        <v>357</v>
      </c>
      <c r="F23" s="6"/>
      <c r="G23" s="5" t="s">
        <v>116</v>
      </c>
      <c r="H23" s="6">
        <v>347</v>
      </c>
      <c r="I23" s="6"/>
      <c r="J23" s="6"/>
      <c r="K23" s="6"/>
      <c r="L23" s="5">
        <v>357</v>
      </c>
      <c r="M23" s="5"/>
      <c r="N23" s="5">
        <v>362</v>
      </c>
      <c r="O23" s="5" t="s">
        <v>174</v>
      </c>
      <c r="P23" s="6"/>
      <c r="Q23" s="6">
        <v>347</v>
      </c>
      <c r="R23" s="5" t="s">
        <v>194</v>
      </c>
      <c r="S23" s="5"/>
      <c r="T23" s="5" t="s">
        <v>205</v>
      </c>
      <c r="U23" s="6">
        <v>361</v>
      </c>
      <c r="V23" s="6"/>
      <c r="W23" s="31"/>
      <c r="X23" s="17"/>
    </row>
    <row r="24" spans="1:24" ht="19.5" customHeight="1">
      <c r="A24" s="36"/>
      <c r="B24" s="20" t="s">
        <v>89</v>
      </c>
      <c r="C24" s="4" t="s">
        <v>3</v>
      </c>
      <c r="D24" s="8">
        <v>365</v>
      </c>
      <c r="E24" s="8">
        <v>364</v>
      </c>
      <c r="F24" s="8">
        <v>364</v>
      </c>
      <c r="G24" s="8">
        <v>362</v>
      </c>
      <c r="H24" s="8">
        <v>361</v>
      </c>
      <c r="I24" s="8">
        <v>358</v>
      </c>
      <c r="J24" s="8">
        <v>357</v>
      </c>
      <c r="K24" s="8">
        <v>357</v>
      </c>
      <c r="L24" s="8">
        <v>357</v>
      </c>
      <c r="M24" s="8">
        <v>356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32">
        <f>AVERAGE(D24:M24)</f>
        <v>360.1</v>
      </c>
    </row>
    <row r="25" spans="1:24" ht="19.5" customHeight="1">
      <c r="A25" s="36" t="s">
        <v>31</v>
      </c>
      <c r="B25" s="1" t="s">
        <v>56</v>
      </c>
      <c r="C25" s="10" t="s">
        <v>2</v>
      </c>
      <c r="D25" s="5">
        <v>336</v>
      </c>
      <c r="E25" s="5"/>
      <c r="F25" s="6">
        <v>307</v>
      </c>
      <c r="G25" s="5" t="s">
        <v>117</v>
      </c>
      <c r="H25" s="6">
        <v>327</v>
      </c>
      <c r="I25" s="6"/>
      <c r="J25" s="6"/>
      <c r="K25" s="6">
        <v>337</v>
      </c>
      <c r="L25" s="6">
        <v>330</v>
      </c>
      <c r="M25" s="5">
        <v>344</v>
      </c>
      <c r="N25" s="6"/>
      <c r="O25" s="5">
        <v>321</v>
      </c>
      <c r="P25" s="6"/>
      <c r="Q25" s="6"/>
      <c r="R25" s="5" t="s">
        <v>195</v>
      </c>
      <c r="S25" s="5"/>
      <c r="T25" s="6">
        <v>345</v>
      </c>
      <c r="U25" s="6">
        <v>335</v>
      </c>
      <c r="V25" s="6">
        <v>318</v>
      </c>
      <c r="W25" s="31">
        <v>342</v>
      </c>
      <c r="X25" s="17"/>
    </row>
    <row r="26" spans="1:24" ht="19.5" customHeight="1">
      <c r="A26" s="36"/>
      <c r="B26" s="20" t="s">
        <v>55</v>
      </c>
      <c r="C26" s="4" t="s">
        <v>3</v>
      </c>
      <c r="D26" s="8">
        <v>348</v>
      </c>
      <c r="E26" s="8">
        <v>345</v>
      </c>
      <c r="F26" s="8">
        <v>344</v>
      </c>
      <c r="G26" s="8">
        <v>342</v>
      </c>
      <c r="H26" s="8">
        <v>337</v>
      </c>
      <c r="I26" s="8">
        <v>336</v>
      </c>
      <c r="J26" s="8">
        <v>335</v>
      </c>
      <c r="K26" s="8">
        <v>335</v>
      </c>
      <c r="L26" s="8">
        <v>331</v>
      </c>
      <c r="M26" s="8">
        <v>330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32">
        <f>AVERAGE(D26:M26)</f>
        <v>338.3</v>
      </c>
    </row>
    <row r="27" spans="1:24" ht="19.5" customHeight="1">
      <c r="A27" s="36" t="s">
        <v>32</v>
      </c>
      <c r="B27" s="1" t="s">
        <v>81</v>
      </c>
      <c r="C27" s="10" t="s">
        <v>2</v>
      </c>
      <c r="D27" s="5"/>
      <c r="E27" s="5"/>
      <c r="F27" s="6">
        <v>332</v>
      </c>
      <c r="G27" s="6">
        <v>334</v>
      </c>
      <c r="H27" s="5"/>
      <c r="I27" s="6"/>
      <c r="J27" s="6">
        <v>345</v>
      </c>
      <c r="K27" s="5" t="s">
        <v>152</v>
      </c>
      <c r="L27" s="6"/>
      <c r="M27" s="5">
        <v>334</v>
      </c>
      <c r="N27" s="6"/>
      <c r="O27" s="6"/>
      <c r="P27" s="6">
        <v>338</v>
      </c>
      <c r="Q27" s="6">
        <v>320</v>
      </c>
      <c r="R27" s="5">
        <v>339</v>
      </c>
      <c r="S27" s="5"/>
      <c r="T27" s="5" t="s">
        <v>206</v>
      </c>
      <c r="U27" s="6"/>
      <c r="V27" s="6"/>
      <c r="W27" s="31"/>
      <c r="X27" s="17"/>
    </row>
    <row r="28" spans="1:24" ht="19.5" customHeight="1">
      <c r="A28" s="36"/>
      <c r="B28" s="20" t="s">
        <v>102</v>
      </c>
      <c r="C28" s="4" t="s">
        <v>3</v>
      </c>
      <c r="D28" s="8">
        <v>345</v>
      </c>
      <c r="E28" s="8">
        <v>344</v>
      </c>
      <c r="F28" s="8">
        <v>342</v>
      </c>
      <c r="G28" s="8">
        <v>339</v>
      </c>
      <c r="H28" s="8">
        <v>338</v>
      </c>
      <c r="I28" s="8">
        <v>338</v>
      </c>
      <c r="J28" s="8">
        <v>334</v>
      </c>
      <c r="K28" s="8">
        <v>334</v>
      </c>
      <c r="L28" s="8">
        <v>333</v>
      </c>
      <c r="M28" s="8">
        <v>332</v>
      </c>
      <c r="N28" s="8"/>
      <c r="O28" s="8"/>
      <c r="P28" s="8"/>
      <c r="Q28" s="8"/>
      <c r="R28" s="8"/>
      <c r="S28" s="8"/>
      <c r="T28" s="8"/>
      <c r="U28" s="8"/>
      <c r="V28" s="8"/>
      <c r="W28" s="9"/>
      <c r="X28" s="32">
        <f>AVERAGE(D28:M28)</f>
        <v>337.9</v>
      </c>
    </row>
    <row r="29" spans="1:24" ht="19.5" customHeight="1">
      <c r="A29" s="36" t="s">
        <v>234</v>
      </c>
      <c r="B29" s="1" t="s">
        <v>42</v>
      </c>
      <c r="C29" s="10" t="s">
        <v>2</v>
      </c>
      <c r="D29" s="5">
        <v>324</v>
      </c>
      <c r="E29" s="5">
        <v>311</v>
      </c>
      <c r="F29" s="6"/>
      <c r="G29" s="6">
        <v>332</v>
      </c>
      <c r="H29" s="6"/>
      <c r="I29" s="6">
        <v>329</v>
      </c>
      <c r="J29" s="6">
        <v>328</v>
      </c>
      <c r="K29" s="6"/>
      <c r="L29" s="6">
        <v>329</v>
      </c>
      <c r="M29" s="5">
        <v>337</v>
      </c>
      <c r="N29" s="6">
        <v>319</v>
      </c>
      <c r="O29" s="6"/>
      <c r="P29" s="6">
        <v>330</v>
      </c>
      <c r="Q29" s="6">
        <v>328</v>
      </c>
      <c r="R29" s="5">
        <v>333</v>
      </c>
      <c r="S29" s="5"/>
      <c r="T29" s="6"/>
      <c r="U29" s="6">
        <v>331</v>
      </c>
      <c r="V29" s="6"/>
      <c r="W29" s="31"/>
      <c r="X29" s="17"/>
    </row>
    <row r="30" spans="1:24" ht="19.5" customHeight="1">
      <c r="A30" s="36"/>
      <c r="B30" s="20" t="s">
        <v>93</v>
      </c>
      <c r="C30" s="4" t="s">
        <v>3</v>
      </c>
      <c r="D30" s="8">
        <v>337</v>
      </c>
      <c r="E30" s="8">
        <v>333</v>
      </c>
      <c r="F30" s="8">
        <v>332</v>
      </c>
      <c r="G30" s="8">
        <v>331</v>
      </c>
      <c r="H30" s="8">
        <v>330</v>
      </c>
      <c r="I30" s="8">
        <v>329</v>
      </c>
      <c r="J30" s="8">
        <v>329</v>
      </c>
      <c r="K30" s="8">
        <v>328</v>
      </c>
      <c r="L30" s="8">
        <v>328</v>
      </c>
      <c r="M30" s="8">
        <v>324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32">
        <f>AVERAGE(D30:M30)</f>
        <v>330.1</v>
      </c>
    </row>
    <row r="31" spans="1:24" ht="19.5" customHeight="1">
      <c r="A31" s="36"/>
      <c r="B31" s="1" t="s">
        <v>78</v>
      </c>
      <c r="C31" s="10" t="s">
        <v>2</v>
      </c>
      <c r="D31" s="5">
        <v>341</v>
      </c>
      <c r="E31" s="5">
        <v>329</v>
      </c>
      <c r="F31" s="6"/>
      <c r="G31" s="6"/>
      <c r="H31" s="5"/>
      <c r="I31" s="6"/>
      <c r="J31" s="6"/>
      <c r="K31" s="6"/>
      <c r="L31" s="6"/>
      <c r="M31" s="5"/>
      <c r="N31" s="6"/>
      <c r="O31" s="6"/>
      <c r="P31" s="6"/>
      <c r="Q31" s="6"/>
      <c r="R31" s="5"/>
      <c r="S31" s="5"/>
      <c r="T31" s="6"/>
      <c r="U31" s="6"/>
      <c r="V31" s="6"/>
      <c r="W31" s="31"/>
      <c r="X31" s="17"/>
    </row>
    <row r="32" spans="2:24" ht="19.5" customHeight="1">
      <c r="B32" s="20" t="s">
        <v>77</v>
      </c>
      <c r="C32" s="4" t="s">
        <v>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32"/>
    </row>
    <row r="33" ht="19.5" customHeight="1">
      <c r="A33" s="36"/>
    </row>
    <row r="34" ht="19.5" customHeight="1"/>
    <row r="35" ht="19.5" customHeight="1"/>
    <row r="36" spans="2:24" ht="19.5" customHeight="1">
      <c r="B36" s="19" t="s">
        <v>6</v>
      </c>
      <c r="C36" s="11"/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>
        <v>10</v>
      </c>
      <c r="N36" s="12">
        <v>11</v>
      </c>
      <c r="O36" s="12">
        <v>12</v>
      </c>
      <c r="P36" s="12">
        <v>13</v>
      </c>
      <c r="Q36" s="12">
        <v>14</v>
      </c>
      <c r="R36" s="12">
        <v>15</v>
      </c>
      <c r="S36" s="12">
        <v>16</v>
      </c>
      <c r="T36" s="12">
        <v>17</v>
      </c>
      <c r="U36" s="12">
        <v>18</v>
      </c>
      <c r="V36" s="12">
        <v>19</v>
      </c>
      <c r="W36" s="12">
        <v>20</v>
      </c>
      <c r="X36" s="13"/>
    </row>
    <row r="37" spans="1:24" ht="19.5" customHeight="1">
      <c r="A37" s="36" t="s">
        <v>30</v>
      </c>
      <c r="B37" s="1" t="s">
        <v>59</v>
      </c>
      <c r="C37" s="10" t="s">
        <v>2</v>
      </c>
      <c r="D37" s="5">
        <v>307</v>
      </c>
      <c r="E37" s="5">
        <v>300</v>
      </c>
      <c r="F37" s="6">
        <v>327</v>
      </c>
      <c r="G37" s="6">
        <v>326</v>
      </c>
      <c r="H37" s="6">
        <v>324</v>
      </c>
      <c r="I37" s="5">
        <v>313</v>
      </c>
      <c r="J37" s="6"/>
      <c r="K37" s="6"/>
      <c r="L37" s="6"/>
      <c r="M37" s="6"/>
      <c r="N37" s="5"/>
      <c r="O37" s="6"/>
      <c r="P37" s="6"/>
      <c r="Q37" s="6"/>
      <c r="R37" s="6"/>
      <c r="S37" s="5"/>
      <c r="T37" s="6"/>
      <c r="U37" s="5" t="s">
        <v>221</v>
      </c>
      <c r="V37" s="5"/>
      <c r="W37" s="7"/>
      <c r="X37" s="16"/>
    </row>
    <row r="38" spans="1:24" ht="19.5" customHeight="1">
      <c r="A38" s="36"/>
      <c r="B38" s="20" t="s">
        <v>90</v>
      </c>
      <c r="C38" s="4" t="s">
        <v>3</v>
      </c>
      <c r="D38" s="8">
        <v>327</v>
      </c>
      <c r="E38" s="8">
        <v>326</v>
      </c>
      <c r="F38" s="8">
        <v>324</v>
      </c>
      <c r="G38" s="8">
        <v>324</v>
      </c>
      <c r="H38" s="8">
        <v>320</v>
      </c>
      <c r="I38" s="8">
        <v>313</v>
      </c>
      <c r="J38" s="8">
        <v>313</v>
      </c>
      <c r="K38" s="8">
        <v>312</v>
      </c>
      <c r="L38" s="8">
        <v>307</v>
      </c>
      <c r="M38" s="8">
        <v>300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8">
        <f>AVERAGE(D38:M38)</f>
        <v>316.6</v>
      </c>
    </row>
    <row r="39" spans="1:24" ht="19.5" customHeight="1">
      <c r="A39" s="36" t="s">
        <v>31</v>
      </c>
      <c r="B39" s="1" t="s">
        <v>103</v>
      </c>
      <c r="C39" s="10" t="s">
        <v>2</v>
      </c>
      <c r="D39" s="5"/>
      <c r="E39" s="6"/>
      <c r="F39" s="6">
        <v>246</v>
      </c>
      <c r="G39" s="6">
        <v>279</v>
      </c>
      <c r="H39" s="6"/>
      <c r="I39" s="5" t="s">
        <v>142</v>
      </c>
      <c r="J39" s="6"/>
      <c r="K39" s="6"/>
      <c r="L39" s="6"/>
      <c r="M39" s="6">
        <v>314</v>
      </c>
      <c r="N39" s="6">
        <v>326</v>
      </c>
      <c r="O39" s="6">
        <v>294</v>
      </c>
      <c r="P39" s="6"/>
      <c r="Q39" s="6">
        <v>330</v>
      </c>
      <c r="R39" s="6">
        <v>317</v>
      </c>
      <c r="S39" s="6"/>
      <c r="T39" s="6">
        <v>309</v>
      </c>
      <c r="U39" s="5">
        <v>304</v>
      </c>
      <c r="V39" s="5"/>
      <c r="W39" s="7">
        <v>306</v>
      </c>
      <c r="X39" s="16"/>
    </row>
    <row r="40" spans="1:24" ht="19.5" customHeight="1">
      <c r="A40" s="36"/>
      <c r="B40" s="20" t="s">
        <v>82</v>
      </c>
      <c r="C40" s="4" t="s">
        <v>3</v>
      </c>
      <c r="D40" s="8">
        <v>330</v>
      </c>
      <c r="E40" s="8">
        <v>328</v>
      </c>
      <c r="F40" s="8">
        <v>326</v>
      </c>
      <c r="G40" s="8">
        <v>317</v>
      </c>
      <c r="H40" s="8">
        <v>314</v>
      </c>
      <c r="I40" s="8">
        <v>309</v>
      </c>
      <c r="J40" s="8">
        <v>308</v>
      </c>
      <c r="K40" s="8">
        <v>306</v>
      </c>
      <c r="L40" s="8">
        <v>304</v>
      </c>
      <c r="M40" s="8">
        <v>294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18">
        <f>AVERAGE(D40:M40)</f>
        <v>313.6</v>
      </c>
    </row>
    <row r="41" spans="1:24" ht="19.5" customHeight="1">
      <c r="A41" s="36" t="s">
        <v>32</v>
      </c>
      <c r="B41" s="1" t="s">
        <v>19</v>
      </c>
      <c r="C41" s="10" t="s">
        <v>2</v>
      </c>
      <c r="D41" s="5">
        <v>319</v>
      </c>
      <c r="E41" s="6">
        <v>291</v>
      </c>
      <c r="F41" s="6">
        <v>288</v>
      </c>
      <c r="G41" s="6">
        <v>281</v>
      </c>
      <c r="H41" s="6">
        <v>303</v>
      </c>
      <c r="I41" s="6">
        <v>283</v>
      </c>
      <c r="J41" s="6">
        <v>307</v>
      </c>
      <c r="K41" s="6"/>
      <c r="L41" s="6">
        <v>285</v>
      </c>
      <c r="M41" s="6">
        <v>309</v>
      </c>
      <c r="N41" s="6">
        <v>290</v>
      </c>
      <c r="O41" s="6">
        <v>300</v>
      </c>
      <c r="P41" s="6"/>
      <c r="Q41" s="6">
        <v>307</v>
      </c>
      <c r="R41" s="6">
        <v>285</v>
      </c>
      <c r="S41" s="6">
        <v>294</v>
      </c>
      <c r="T41" s="6">
        <v>294</v>
      </c>
      <c r="U41" s="6">
        <v>299</v>
      </c>
      <c r="V41" s="6">
        <v>317</v>
      </c>
      <c r="W41" s="7">
        <v>277</v>
      </c>
      <c r="X41" s="16"/>
    </row>
    <row r="42" spans="1:24" ht="19.5" customHeight="1">
      <c r="A42" s="36"/>
      <c r="B42" s="20" t="s">
        <v>18</v>
      </c>
      <c r="C42" s="4" t="s">
        <v>3</v>
      </c>
      <c r="D42" s="8">
        <v>319</v>
      </c>
      <c r="E42" s="8">
        <v>317</v>
      </c>
      <c r="F42" s="8">
        <v>309</v>
      </c>
      <c r="G42" s="8">
        <v>307</v>
      </c>
      <c r="H42" s="8">
        <v>307</v>
      </c>
      <c r="I42" s="8">
        <v>303</v>
      </c>
      <c r="J42" s="8">
        <v>300</v>
      </c>
      <c r="K42" s="8">
        <v>299</v>
      </c>
      <c r="L42" s="8">
        <v>294</v>
      </c>
      <c r="M42" s="8">
        <v>294</v>
      </c>
      <c r="N42" s="8"/>
      <c r="O42" s="8"/>
      <c r="P42" s="8"/>
      <c r="Q42" s="8"/>
      <c r="R42" s="8"/>
      <c r="S42" s="8"/>
      <c r="T42" s="8"/>
      <c r="U42" s="8"/>
      <c r="V42" s="8"/>
      <c r="W42" s="9"/>
      <c r="X42" s="18">
        <f>AVERAGE(D42:M42)</f>
        <v>304.9</v>
      </c>
    </row>
    <row r="43" spans="1:24" ht="19.5" customHeight="1">
      <c r="A43" s="36" t="s">
        <v>234</v>
      </c>
      <c r="B43" s="1" t="s">
        <v>91</v>
      </c>
      <c r="C43" s="10" t="s">
        <v>2</v>
      </c>
      <c r="D43" s="5">
        <v>249</v>
      </c>
      <c r="E43" s="6">
        <v>290</v>
      </c>
      <c r="F43" s="6">
        <v>252</v>
      </c>
      <c r="G43" s="6">
        <v>283</v>
      </c>
      <c r="H43" s="6">
        <v>313</v>
      </c>
      <c r="I43" s="6">
        <v>310</v>
      </c>
      <c r="J43" s="6">
        <v>300</v>
      </c>
      <c r="K43" s="6">
        <v>288</v>
      </c>
      <c r="L43" s="6">
        <v>310</v>
      </c>
      <c r="M43" s="6"/>
      <c r="N43" s="6">
        <v>299</v>
      </c>
      <c r="O43" s="5" t="s">
        <v>175</v>
      </c>
      <c r="P43" s="6">
        <v>300</v>
      </c>
      <c r="Q43" s="6">
        <v>287</v>
      </c>
      <c r="R43" s="6"/>
      <c r="S43" s="6"/>
      <c r="T43" s="6">
        <v>299</v>
      </c>
      <c r="U43" s="6"/>
      <c r="V43" s="6"/>
      <c r="W43" s="7"/>
      <c r="X43" s="16"/>
    </row>
    <row r="44" spans="2:24" ht="19.5" customHeight="1">
      <c r="B44" s="20" t="s">
        <v>58</v>
      </c>
      <c r="C44" s="4" t="s">
        <v>3</v>
      </c>
      <c r="D44" s="8">
        <v>313</v>
      </c>
      <c r="E44" s="8">
        <v>310</v>
      </c>
      <c r="F44" s="8">
        <v>310</v>
      </c>
      <c r="G44" s="8">
        <v>303</v>
      </c>
      <c r="H44" s="8">
        <v>300</v>
      </c>
      <c r="I44" s="8">
        <v>300</v>
      </c>
      <c r="J44" s="8">
        <v>299</v>
      </c>
      <c r="K44" s="8">
        <v>299</v>
      </c>
      <c r="L44" s="8">
        <v>293</v>
      </c>
      <c r="M44" s="8">
        <v>290</v>
      </c>
      <c r="N44" s="8"/>
      <c r="O44" s="8"/>
      <c r="P44" s="8"/>
      <c r="Q44" s="8"/>
      <c r="R44" s="8"/>
      <c r="S44" s="8"/>
      <c r="T44" s="8"/>
      <c r="U44" s="8"/>
      <c r="V44" s="8"/>
      <c r="W44" s="9"/>
      <c r="X44" s="18">
        <f>AVERAGE(D44:M44)</f>
        <v>301.7</v>
      </c>
    </row>
    <row r="45" spans="2:24" ht="19.5" customHeight="1">
      <c r="B45" s="1" t="s">
        <v>119</v>
      </c>
      <c r="C45" s="10" t="s">
        <v>2</v>
      </c>
      <c r="D45" s="5"/>
      <c r="E45" s="6"/>
      <c r="F45" s="6"/>
      <c r="G45" s="6">
        <v>233</v>
      </c>
      <c r="H45" s="6">
        <v>220</v>
      </c>
      <c r="I45" s="6"/>
      <c r="J45" s="6">
        <v>243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5"/>
      <c r="V45" s="5"/>
      <c r="W45" s="7"/>
      <c r="X45" s="16"/>
    </row>
    <row r="46" spans="2:24" ht="19.5" customHeight="1">
      <c r="B46" s="20" t="s">
        <v>118</v>
      </c>
      <c r="C46" s="4" t="s">
        <v>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X46" s="18"/>
    </row>
    <row r="47" spans="2:24" ht="19.5" customHeight="1">
      <c r="B47" s="1" t="s">
        <v>70</v>
      </c>
      <c r="C47" s="10" t="s">
        <v>2</v>
      </c>
      <c r="D47" s="5"/>
      <c r="E47" s="6"/>
      <c r="F47" s="6"/>
      <c r="G47" s="6"/>
      <c r="H47" s="6"/>
      <c r="I47" s="6"/>
      <c r="J47" s="6"/>
      <c r="K47" s="6"/>
      <c r="L47" s="6"/>
      <c r="M47" s="6">
        <v>291</v>
      </c>
      <c r="N47" s="6"/>
      <c r="O47" s="6"/>
      <c r="P47" s="6"/>
      <c r="Q47" s="6">
        <v>291</v>
      </c>
      <c r="R47" s="6"/>
      <c r="S47" s="6"/>
      <c r="T47" s="6">
        <v>327</v>
      </c>
      <c r="U47" s="6"/>
      <c r="V47" s="6"/>
      <c r="W47" s="31"/>
      <c r="X47" s="16"/>
    </row>
    <row r="48" spans="2:24" ht="19.5" customHeight="1">
      <c r="B48" s="20" t="s">
        <v>69</v>
      </c>
      <c r="C48" s="4" t="s">
        <v>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18"/>
    </row>
    <row r="49" spans="2:24" ht="19.5" customHeight="1">
      <c r="B49" s="1" t="s">
        <v>71</v>
      </c>
      <c r="C49" s="10" t="s">
        <v>2</v>
      </c>
      <c r="D49" s="5"/>
      <c r="E49" s="6">
        <v>272</v>
      </c>
      <c r="F49" s="6"/>
      <c r="G49" s="6"/>
      <c r="H49" s="6"/>
      <c r="I49" s="6">
        <v>269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31"/>
      <c r="X49" s="16"/>
    </row>
    <row r="50" spans="2:24" ht="19.5" customHeight="1">
      <c r="B50" s="20" t="s">
        <v>143</v>
      </c>
      <c r="C50" s="4" t="s">
        <v>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X50" s="18"/>
    </row>
    <row r="51" ht="19.5" customHeight="1"/>
    <row r="52" spans="2:24" ht="19.5" customHeight="1">
      <c r="B52" s="19" t="s">
        <v>7</v>
      </c>
      <c r="C52" s="11"/>
      <c r="D52" s="12">
        <v>1</v>
      </c>
      <c r="E52" s="12">
        <v>2</v>
      </c>
      <c r="F52" s="12">
        <v>3</v>
      </c>
      <c r="G52" s="12">
        <v>4</v>
      </c>
      <c r="H52" s="12">
        <v>5</v>
      </c>
      <c r="I52" s="12">
        <v>6</v>
      </c>
      <c r="J52" s="12">
        <v>7</v>
      </c>
      <c r="K52" s="12">
        <v>8</v>
      </c>
      <c r="L52" s="12">
        <v>9</v>
      </c>
      <c r="M52" s="12">
        <v>10</v>
      </c>
      <c r="N52" s="12">
        <v>11</v>
      </c>
      <c r="O52" s="12">
        <v>12</v>
      </c>
      <c r="P52" s="12">
        <v>13</v>
      </c>
      <c r="Q52" s="12">
        <v>14</v>
      </c>
      <c r="R52" s="12">
        <v>15</v>
      </c>
      <c r="S52" s="12">
        <v>16</v>
      </c>
      <c r="T52" s="12">
        <v>17</v>
      </c>
      <c r="U52" s="12">
        <v>18</v>
      </c>
      <c r="V52" s="12">
        <v>19</v>
      </c>
      <c r="W52" s="12">
        <v>20</v>
      </c>
      <c r="X52" s="13"/>
    </row>
    <row r="53" spans="1:24" ht="19.5" customHeight="1">
      <c r="A53" s="36" t="s">
        <v>30</v>
      </c>
      <c r="B53" s="1" t="s">
        <v>27</v>
      </c>
      <c r="C53" s="10" t="s">
        <v>2</v>
      </c>
      <c r="D53" s="5"/>
      <c r="E53" s="5" t="s">
        <v>94</v>
      </c>
      <c r="F53" s="6"/>
      <c r="G53" s="6">
        <v>382</v>
      </c>
      <c r="H53" s="6">
        <v>381</v>
      </c>
      <c r="I53" s="6"/>
      <c r="J53" s="5"/>
      <c r="K53" s="6"/>
      <c r="L53" s="6"/>
      <c r="M53" s="6">
        <v>385</v>
      </c>
      <c r="N53" s="6">
        <v>383</v>
      </c>
      <c r="O53" s="6">
        <v>379</v>
      </c>
      <c r="P53" s="6">
        <v>382</v>
      </c>
      <c r="Q53" s="6">
        <v>381</v>
      </c>
      <c r="R53" s="5">
        <v>385</v>
      </c>
      <c r="S53" s="6"/>
      <c r="T53" s="5"/>
      <c r="U53" s="5">
        <v>378</v>
      </c>
      <c r="V53" s="5"/>
      <c r="W53" s="7">
        <v>373</v>
      </c>
      <c r="X53" s="16"/>
    </row>
    <row r="54" spans="1:24" ht="19.5" customHeight="1">
      <c r="A54" s="36"/>
      <c r="B54" s="20" t="s">
        <v>26</v>
      </c>
      <c r="C54" s="4" t="s">
        <v>3</v>
      </c>
      <c r="D54" s="8">
        <v>385</v>
      </c>
      <c r="E54" s="8">
        <v>385</v>
      </c>
      <c r="F54" s="8">
        <v>384</v>
      </c>
      <c r="G54" s="8">
        <v>383</v>
      </c>
      <c r="H54" s="8">
        <v>382</v>
      </c>
      <c r="I54" s="8">
        <v>382</v>
      </c>
      <c r="J54" s="8">
        <v>381</v>
      </c>
      <c r="K54" s="8">
        <v>381</v>
      </c>
      <c r="L54" s="8">
        <v>380</v>
      </c>
      <c r="M54" s="8">
        <v>379</v>
      </c>
      <c r="N54" s="8"/>
      <c r="O54" s="8"/>
      <c r="P54" s="8"/>
      <c r="Q54" s="8"/>
      <c r="R54" s="8"/>
      <c r="S54" s="8"/>
      <c r="T54" s="8"/>
      <c r="U54" s="8"/>
      <c r="V54" s="8"/>
      <c r="W54" s="9"/>
      <c r="X54" s="18">
        <f>AVERAGE(D54:M54)</f>
        <v>382.2</v>
      </c>
    </row>
    <row r="55" spans="1:24" ht="19.5" customHeight="1">
      <c r="A55" s="36" t="s">
        <v>31</v>
      </c>
      <c r="B55" s="1" t="s">
        <v>121</v>
      </c>
      <c r="C55" s="10" t="s">
        <v>2</v>
      </c>
      <c r="D55" s="5"/>
      <c r="E55" s="6"/>
      <c r="F55" s="6"/>
      <c r="G55" s="6">
        <v>376</v>
      </c>
      <c r="H55" s="6"/>
      <c r="I55" s="6">
        <v>366</v>
      </c>
      <c r="J55" s="6"/>
      <c r="K55" s="6">
        <v>386</v>
      </c>
      <c r="L55" s="6">
        <v>383</v>
      </c>
      <c r="M55" s="6">
        <v>376</v>
      </c>
      <c r="N55" s="6">
        <v>378</v>
      </c>
      <c r="O55" s="6">
        <v>376</v>
      </c>
      <c r="P55" s="5">
        <v>374</v>
      </c>
      <c r="Q55" s="5">
        <v>377</v>
      </c>
      <c r="R55" s="6"/>
      <c r="S55" s="5">
        <v>365</v>
      </c>
      <c r="T55" s="5">
        <v>379</v>
      </c>
      <c r="U55" s="5"/>
      <c r="V55" s="5" t="s">
        <v>222</v>
      </c>
      <c r="W55" s="7">
        <v>372</v>
      </c>
      <c r="X55" s="17"/>
    </row>
    <row r="56" spans="1:24" ht="19.5" customHeight="1">
      <c r="A56" s="36"/>
      <c r="B56" s="20" t="s">
        <v>120</v>
      </c>
      <c r="C56" s="4" t="s">
        <v>3</v>
      </c>
      <c r="D56" s="8">
        <v>386</v>
      </c>
      <c r="E56" s="8">
        <v>383</v>
      </c>
      <c r="F56" s="8">
        <v>383</v>
      </c>
      <c r="G56" s="8">
        <v>379</v>
      </c>
      <c r="H56" s="8">
        <v>378</v>
      </c>
      <c r="I56" s="8">
        <v>377</v>
      </c>
      <c r="J56" s="8">
        <v>376</v>
      </c>
      <c r="K56" s="8">
        <v>376</v>
      </c>
      <c r="L56" s="8">
        <v>376</v>
      </c>
      <c r="M56" s="8">
        <v>376</v>
      </c>
      <c r="N56" s="8"/>
      <c r="O56" s="8"/>
      <c r="P56" s="8"/>
      <c r="Q56" s="8"/>
      <c r="R56" s="8"/>
      <c r="S56" s="8"/>
      <c r="T56" s="8"/>
      <c r="U56" s="8"/>
      <c r="V56" s="8"/>
      <c r="W56" s="9"/>
      <c r="X56" s="18">
        <f>AVERAGE(D56:M56)</f>
        <v>379</v>
      </c>
    </row>
    <row r="57" spans="2:24" ht="19.5" customHeight="1">
      <c r="B57" s="1" t="s">
        <v>105</v>
      </c>
      <c r="C57" s="10" t="s">
        <v>2</v>
      </c>
      <c r="D57" s="5"/>
      <c r="E57" s="6"/>
      <c r="F57" s="6">
        <v>325</v>
      </c>
      <c r="G57" s="6">
        <v>338</v>
      </c>
      <c r="H57" s="6">
        <v>344</v>
      </c>
      <c r="I57" s="6"/>
      <c r="J57" s="6">
        <v>351</v>
      </c>
      <c r="K57" s="6">
        <v>342</v>
      </c>
      <c r="L57" s="6"/>
      <c r="M57" s="6">
        <v>341</v>
      </c>
      <c r="N57" s="6"/>
      <c r="O57" s="6">
        <v>333</v>
      </c>
      <c r="P57" s="5"/>
      <c r="Q57" s="5"/>
      <c r="R57" s="6"/>
      <c r="S57" s="5"/>
      <c r="T57" s="5"/>
      <c r="U57" s="5"/>
      <c r="V57" s="5"/>
      <c r="W57" s="7"/>
      <c r="X57" s="17"/>
    </row>
    <row r="58" spans="2:24" ht="19.5" customHeight="1">
      <c r="B58" s="20" t="s">
        <v>104</v>
      </c>
      <c r="C58" s="4" t="s">
        <v>3</v>
      </c>
      <c r="D58" s="8"/>
      <c r="E58" s="8"/>
      <c r="F58" s="8"/>
      <c r="G58" s="8"/>
      <c r="H58" s="8"/>
      <c r="I58" s="8"/>
      <c r="J58" s="8"/>
      <c r="K58" s="35"/>
      <c r="L58" s="35"/>
      <c r="M58" s="35"/>
      <c r="N58" s="8"/>
      <c r="O58" s="8"/>
      <c r="P58" s="8"/>
      <c r="Q58" s="8"/>
      <c r="R58" s="8"/>
      <c r="S58" s="8"/>
      <c r="T58" s="8"/>
      <c r="U58" s="8"/>
      <c r="V58" s="8"/>
      <c r="W58" s="9"/>
      <c r="X58" s="18"/>
    </row>
    <row r="59" spans="2:24" ht="19.5" customHeight="1">
      <c r="B59" s="1" t="s">
        <v>132</v>
      </c>
      <c r="C59" s="10" t="s">
        <v>2</v>
      </c>
      <c r="D59" s="5"/>
      <c r="E59" s="6"/>
      <c r="F59" s="6"/>
      <c r="G59" s="6"/>
      <c r="H59" s="5" t="s">
        <v>133</v>
      </c>
      <c r="I59" s="5" t="s">
        <v>144</v>
      </c>
      <c r="J59" s="6"/>
      <c r="K59" s="6"/>
      <c r="L59" s="6"/>
      <c r="M59" s="6"/>
      <c r="N59" s="6"/>
      <c r="O59" s="6"/>
      <c r="P59" s="5"/>
      <c r="Q59" s="5"/>
      <c r="R59" s="6"/>
      <c r="S59" s="5"/>
      <c r="T59" s="5"/>
      <c r="U59" s="5"/>
      <c r="V59" s="5"/>
      <c r="W59" s="7"/>
      <c r="X59" s="17"/>
    </row>
    <row r="60" spans="2:24" ht="19.5" customHeight="1">
      <c r="B60" s="20" t="s">
        <v>131</v>
      </c>
      <c r="C60" s="4" t="s">
        <v>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18"/>
    </row>
    <row r="61" ht="19.5" customHeight="1"/>
    <row r="62" spans="2:24" ht="19.5" customHeight="1">
      <c r="B62" s="19" t="s">
        <v>8</v>
      </c>
      <c r="C62" s="11"/>
      <c r="D62" s="12">
        <v>1</v>
      </c>
      <c r="E62" s="12">
        <v>2</v>
      </c>
      <c r="F62" s="12">
        <v>3</v>
      </c>
      <c r="G62" s="12">
        <v>4</v>
      </c>
      <c r="H62" s="12">
        <v>5</v>
      </c>
      <c r="I62" s="12">
        <v>6</v>
      </c>
      <c r="J62" s="12">
        <v>7</v>
      </c>
      <c r="K62" s="12">
        <v>8</v>
      </c>
      <c r="L62" s="12">
        <v>9</v>
      </c>
      <c r="M62" s="12">
        <v>10</v>
      </c>
      <c r="N62" s="12">
        <v>11</v>
      </c>
      <c r="O62" s="12">
        <v>12</v>
      </c>
      <c r="P62" s="12">
        <v>13</v>
      </c>
      <c r="Q62" s="12">
        <v>14</v>
      </c>
      <c r="R62" s="12">
        <v>15</v>
      </c>
      <c r="S62" s="12">
        <v>16</v>
      </c>
      <c r="T62" s="12">
        <v>17</v>
      </c>
      <c r="U62" s="12">
        <v>18</v>
      </c>
      <c r="V62" s="12">
        <v>19</v>
      </c>
      <c r="W62" s="12">
        <v>20</v>
      </c>
      <c r="X62" s="13"/>
    </row>
    <row r="63" spans="1:24" ht="19.5" customHeight="1">
      <c r="A63" s="36" t="s">
        <v>30</v>
      </c>
      <c r="B63" s="1" t="s">
        <v>84</v>
      </c>
      <c r="C63" s="10" t="s">
        <v>2</v>
      </c>
      <c r="D63" s="5" t="s">
        <v>110</v>
      </c>
      <c r="E63" s="5" t="s">
        <v>111</v>
      </c>
      <c r="F63" s="6"/>
      <c r="G63" s="5" t="s">
        <v>122</v>
      </c>
      <c r="H63" s="6"/>
      <c r="I63" s="6"/>
      <c r="J63" s="6"/>
      <c r="K63" s="6"/>
      <c r="L63" s="5"/>
      <c r="M63" s="5" t="s">
        <v>159</v>
      </c>
      <c r="N63" s="5" t="s">
        <v>165</v>
      </c>
      <c r="O63" s="5" t="s">
        <v>176</v>
      </c>
      <c r="P63" s="5" t="s">
        <v>181</v>
      </c>
      <c r="Q63" s="5"/>
      <c r="R63" s="6"/>
      <c r="S63" s="5"/>
      <c r="T63" s="5"/>
      <c r="U63" s="5" t="s">
        <v>213</v>
      </c>
      <c r="V63" s="5" t="s">
        <v>223</v>
      </c>
      <c r="W63" s="31">
        <v>317</v>
      </c>
      <c r="X63" s="17"/>
    </row>
    <row r="64" spans="1:24" ht="19.5" customHeight="1">
      <c r="A64" s="36"/>
      <c r="B64" s="20" t="s">
        <v>160</v>
      </c>
      <c r="C64" s="4" t="s">
        <v>3</v>
      </c>
      <c r="D64" s="8">
        <v>338</v>
      </c>
      <c r="E64" s="8">
        <v>335</v>
      </c>
      <c r="F64" s="8">
        <v>333</v>
      </c>
      <c r="G64" s="8">
        <v>329</v>
      </c>
      <c r="H64" s="8">
        <v>328</v>
      </c>
      <c r="I64" s="8">
        <v>328</v>
      </c>
      <c r="J64" s="8">
        <v>327</v>
      </c>
      <c r="K64" s="8">
        <v>327</v>
      </c>
      <c r="L64" s="8">
        <v>324</v>
      </c>
      <c r="M64" s="8">
        <v>322</v>
      </c>
      <c r="N64" s="8"/>
      <c r="O64" s="8"/>
      <c r="P64" s="8"/>
      <c r="Q64" s="8"/>
      <c r="R64" s="8"/>
      <c r="S64" s="8"/>
      <c r="T64" s="8"/>
      <c r="U64" s="8"/>
      <c r="V64" s="8"/>
      <c r="W64" s="9"/>
      <c r="X64" s="18">
        <f>AVERAGE(D64:M64)</f>
        <v>329.1</v>
      </c>
    </row>
    <row r="65" spans="1:24" ht="19.5" customHeight="1">
      <c r="A65" s="36" t="s">
        <v>31</v>
      </c>
      <c r="B65" s="1" t="s">
        <v>73</v>
      </c>
      <c r="C65" s="10" t="s">
        <v>2</v>
      </c>
      <c r="D65" s="5"/>
      <c r="E65" s="6">
        <v>292</v>
      </c>
      <c r="F65" s="6"/>
      <c r="G65" s="5"/>
      <c r="H65" s="6"/>
      <c r="I65" s="6"/>
      <c r="J65" s="6"/>
      <c r="K65" s="6"/>
      <c r="L65" s="6"/>
      <c r="M65" s="6">
        <v>276</v>
      </c>
      <c r="N65" s="6">
        <v>291</v>
      </c>
      <c r="O65" s="6">
        <v>292</v>
      </c>
      <c r="P65" s="5">
        <v>291</v>
      </c>
      <c r="Q65" s="5">
        <v>294</v>
      </c>
      <c r="R65" s="6">
        <v>278</v>
      </c>
      <c r="S65" s="5">
        <v>306</v>
      </c>
      <c r="T65" s="5"/>
      <c r="U65" s="5">
        <v>287</v>
      </c>
      <c r="V65" s="5"/>
      <c r="W65" s="31">
        <v>271</v>
      </c>
      <c r="X65" s="17"/>
    </row>
    <row r="66" spans="1:24" ht="19.5" customHeight="1">
      <c r="A66" s="36"/>
      <c r="B66" s="20" t="s">
        <v>60</v>
      </c>
      <c r="C66" s="4" t="s">
        <v>3</v>
      </c>
      <c r="D66" s="8">
        <v>306</v>
      </c>
      <c r="E66" s="8">
        <v>294</v>
      </c>
      <c r="F66" s="8">
        <v>292</v>
      </c>
      <c r="G66" s="8">
        <v>292</v>
      </c>
      <c r="H66" s="8">
        <v>291</v>
      </c>
      <c r="I66" s="8">
        <v>291</v>
      </c>
      <c r="J66" s="8">
        <v>287</v>
      </c>
      <c r="K66" s="8">
        <v>278</v>
      </c>
      <c r="L66" s="8">
        <v>276</v>
      </c>
      <c r="M66" s="35">
        <v>271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8">
        <f>AVERAGE(D66:M66)</f>
        <v>287.8</v>
      </c>
    </row>
    <row r="67" spans="2:24" ht="19.5" customHeight="1">
      <c r="B67" s="1" t="s">
        <v>161</v>
      </c>
      <c r="C67" s="10" t="s">
        <v>2</v>
      </c>
      <c r="D67" s="5"/>
      <c r="E67" s="6"/>
      <c r="F67" s="6"/>
      <c r="G67" s="5"/>
      <c r="H67" s="6"/>
      <c r="I67" s="6"/>
      <c r="J67" s="6"/>
      <c r="K67" s="6"/>
      <c r="L67" s="6"/>
      <c r="M67" s="5" t="s">
        <v>162</v>
      </c>
      <c r="N67" s="6"/>
      <c r="O67" s="6"/>
      <c r="P67" s="5"/>
      <c r="Q67" s="5"/>
      <c r="R67" s="6"/>
      <c r="S67" s="5"/>
      <c r="T67" s="5"/>
      <c r="U67" s="5"/>
      <c r="V67" s="5"/>
      <c r="W67" s="31"/>
      <c r="X67" s="17"/>
    </row>
    <row r="68" spans="2:24" ht="19.5" customHeight="1">
      <c r="B68" s="20" t="s">
        <v>85</v>
      </c>
      <c r="C68" s="4" t="s">
        <v>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9"/>
      <c r="X68" s="18"/>
    </row>
    <row r="69" spans="2:24" ht="19.5" customHeight="1">
      <c r="B69" s="1" t="s">
        <v>146</v>
      </c>
      <c r="C69" s="10" t="s">
        <v>2</v>
      </c>
      <c r="D69" s="5"/>
      <c r="E69" s="6"/>
      <c r="F69" s="6"/>
      <c r="G69" s="5"/>
      <c r="H69" s="6"/>
      <c r="I69" s="6"/>
      <c r="J69" s="6">
        <v>338</v>
      </c>
      <c r="K69" s="6"/>
      <c r="L69" s="6">
        <v>328</v>
      </c>
      <c r="M69" s="6"/>
      <c r="N69" s="6"/>
      <c r="O69" s="6"/>
      <c r="P69" s="5"/>
      <c r="Q69" s="5"/>
      <c r="R69" s="6"/>
      <c r="S69" s="5"/>
      <c r="T69" s="5"/>
      <c r="U69" s="5"/>
      <c r="V69" s="5"/>
      <c r="W69" s="31"/>
      <c r="X69" s="17"/>
    </row>
    <row r="70" spans="2:24" ht="19.5" customHeight="1">
      <c r="B70" s="20" t="s">
        <v>147</v>
      </c>
      <c r="C70" s="4" t="s">
        <v>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18"/>
    </row>
    <row r="71" spans="2:24" ht="19.5" customHeight="1">
      <c r="B71" s="1" t="s">
        <v>76</v>
      </c>
      <c r="C71" s="10" t="s">
        <v>2</v>
      </c>
      <c r="D71" s="5"/>
      <c r="E71" s="6">
        <v>319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6"/>
      <c r="S71" s="5"/>
      <c r="T71" s="5"/>
      <c r="U71" s="5"/>
      <c r="V71" s="6"/>
      <c r="W71" s="31"/>
      <c r="X71" s="17"/>
    </row>
    <row r="72" spans="2:24" ht="19.5" customHeight="1">
      <c r="B72" s="20" t="s">
        <v>72</v>
      </c>
      <c r="C72" s="4" t="s">
        <v>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  <c r="X72" s="18"/>
    </row>
    <row r="73" ht="19.5" customHeight="1"/>
    <row r="74" spans="2:24" ht="19.5" customHeight="1">
      <c r="B74" s="19" t="s">
        <v>9</v>
      </c>
      <c r="C74" s="11"/>
      <c r="D74" s="12">
        <v>1</v>
      </c>
      <c r="E74" s="12">
        <v>2</v>
      </c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12">
        <v>12</v>
      </c>
      <c r="P74" s="12">
        <v>13</v>
      </c>
      <c r="Q74" s="12">
        <v>14</v>
      </c>
      <c r="R74" s="12">
        <v>15</v>
      </c>
      <c r="S74" s="12">
        <v>16</v>
      </c>
      <c r="T74" s="12">
        <v>17</v>
      </c>
      <c r="U74" s="12">
        <v>18</v>
      </c>
      <c r="V74" s="12">
        <v>19</v>
      </c>
      <c r="W74" s="12">
        <v>20</v>
      </c>
      <c r="X74" s="13"/>
    </row>
    <row r="75" spans="1:24" ht="19.5" customHeight="1">
      <c r="A75" s="36" t="s">
        <v>30</v>
      </c>
      <c r="B75" s="1" t="s">
        <v>61</v>
      </c>
      <c r="C75" s="10" t="s">
        <v>2</v>
      </c>
      <c r="D75" s="5"/>
      <c r="E75" s="5">
        <v>383</v>
      </c>
      <c r="F75" s="6"/>
      <c r="G75" s="6">
        <v>386</v>
      </c>
      <c r="H75" s="6"/>
      <c r="I75" s="6"/>
      <c r="J75" s="6">
        <v>387</v>
      </c>
      <c r="K75" s="6">
        <v>383</v>
      </c>
      <c r="L75" s="6"/>
      <c r="M75" s="6"/>
      <c r="N75" s="6">
        <v>381</v>
      </c>
      <c r="O75" s="6"/>
      <c r="P75" s="5">
        <v>384</v>
      </c>
      <c r="Q75" s="5">
        <v>380</v>
      </c>
      <c r="R75" s="6"/>
      <c r="S75" s="5"/>
      <c r="T75" s="5">
        <v>385</v>
      </c>
      <c r="U75" s="5">
        <v>383</v>
      </c>
      <c r="V75" s="5"/>
      <c r="W75" s="7">
        <v>381</v>
      </c>
      <c r="X75" s="17"/>
    </row>
    <row r="76" spans="1:24" ht="19.5" customHeight="1">
      <c r="A76" s="36"/>
      <c r="B76" s="20" t="s">
        <v>95</v>
      </c>
      <c r="C76" s="4" t="s">
        <v>3</v>
      </c>
      <c r="D76" s="8">
        <v>387</v>
      </c>
      <c r="E76" s="8">
        <v>386</v>
      </c>
      <c r="F76" s="8">
        <v>385</v>
      </c>
      <c r="G76" s="8">
        <v>384</v>
      </c>
      <c r="H76" s="8">
        <v>383</v>
      </c>
      <c r="I76" s="8">
        <v>383</v>
      </c>
      <c r="J76" s="8">
        <v>383</v>
      </c>
      <c r="K76" s="8">
        <v>381</v>
      </c>
      <c r="L76" s="8">
        <v>381</v>
      </c>
      <c r="M76" s="35">
        <v>380</v>
      </c>
      <c r="N76" s="8"/>
      <c r="O76" s="8"/>
      <c r="P76" s="8"/>
      <c r="Q76" s="8"/>
      <c r="R76" s="8"/>
      <c r="S76" s="8"/>
      <c r="T76" s="8"/>
      <c r="U76" s="8"/>
      <c r="V76" s="8"/>
      <c r="W76" s="9"/>
      <c r="X76" s="18">
        <f>AVERAGE(D76:M76)</f>
        <v>383.3</v>
      </c>
    </row>
    <row r="77" spans="1:24" ht="19.5" customHeight="1">
      <c r="A77" s="36" t="s">
        <v>31</v>
      </c>
      <c r="B77" s="1" t="s">
        <v>135</v>
      </c>
      <c r="C77" s="10" t="s">
        <v>2</v>
      </c>
      <c r="D77" s="5"/>
      <c r="E77" s="5"/>
      <c r="F77" s="6"/>
      <c r="G77" s="6"/>
      <c r="H77" s="6">
        <v>333</v>
      </c>
      <c r="I77" s="6"/>
      <c r="J77" s="6">
        <v>331</v>
      </c>
      <c r="K77" s="6">
        <v>336</v>
      </c>
      <c r="L77" s="6"/>
      <c r="M77" s="6">
        <v>313</v>
      </c>
      <c r="N77" s="6">
        <v>335</v>
      </c>
      <c r="O77" s="6">
        <v>343</v>
      </c>
      <c r="P77" s="5"/>
      <c r="Q77" s="5">
        <v>315</v>
      </c>
      <c r="R77" s="6"/>
      <c r="S77" s="5">
        <v>341</v>
      </c>
      <c r="T77" s="5">
        <v>327</v>
      </c>
      <c r="U77" s="5">
        <v>316</v>
      </c>
      <c r="V77" s="5"/>
      <c r="W77" s="7">
        <v>329</v>
      </c>
      <c r="X77" s="17"/>
    </row>
    <row r="78" spans="1:24" ht="19.5" customHeight="1">
      <c r="A78" s="36"/>
      <c r="B78" s="20" t="s">
        <v>134</v>
      </c>
      <c r="C78" s="4" t="s">
        <v>3</v>
      </c>
      <c r="D78" s="8">
        <v>343</v>
      </c>
      <c r="E78" s="8">
        <v>341</v>
      </c>
      <c r="F78" s="8">
        <v>336</v>
      </c>
      <c r="G78" s="8">
        <v>335</v>
      </c>
      <c r="H78" s="8">
        <v>333</v>
      </c>
      <c r="I78" s="8">
        <v>331</v>
      </c>
      <c r="J78" s="8">
        <v>329</v>
      </c>
      <c r="K78" s="8">
        <v>327</v>
      </c>
      <c r="L78" s="8">
        <v>316</v>
      </c>
      <c r="M78" s="8">
        <v>315</v>
      </c>
      <c r="N78" s="8"/>
      <c r="O78" s="8"/>
      <c r="P78" s="8"/>
      <c r="Q78" s="8"/>
      <c r="R78" s="8"/>
      <c r="S78" s="8"/>
      <c r="T78" s="8"/>
      <c r="U78" s="8"/>
      <c r="V78" s="8"/>
      <c r="W78" s="9"/>
      <c r="X78" s="18">
        <f>AVERAGE(D78:M78)</f>
        <v>330.6</v>
      </c>
    </row>
    <row r="79" ht="19.5" customHeight="1"/>
    <row r="80" spans="2:24" ht="19.5" customHeight="1">
      <c r="B80" s="19" t="s">
        <v>10</v>
      </c>
      <c r="C80" s="11"/>
      <c r="D80" s="12">
        <v>1</v>
      </c>
      <c r="E80" s="12">
        <v>2</v>
      </c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2">
        <v>12</v>
      </c>
      <c r="P80" s="12">
        <v>13</v>
      </c>
      <c r="Q80" s="12">
        <v>14</v>
      </c>
      <c r="R80" s="12">
        <v>15</v>
      </c>
      <c r="S80" s="12">
        <v>16</v>
      </c>
      <c r="T80" s="12">
        <v>17</v>
      </c>
      <c r="U80" s="12">
        <v>18</v>
      </c>
      <c r="V80" s="12">
        <v>19</v>
      </c>
      <c r="W80" s="12">
        <v>20</v>
      </c>
      <c r="X80" s="13"/>
    </row>
    <row r="81" spans="1:24" ht="19.5" customHeight="1">
      <c r="A81" s="36" t="s">
        <v>30</v>
      </c>
      <c r="B81" s="1" t="s">
        <v>21</v>
      </c>
      <c r="C81" s="10" t="s">
        <v>2</v>
      </c>
      <c r="D81" s="5">
        <v>390</v>
      </c>
      <c r="E81" s="5" t="s">
        <v>96</v>
      </c>
      <c r="F81" s="6"/>
      <c r="G81" s="6"/>
      <c r="H81" s="6">
        <v>370</v>
      </c>
      <c r="I81" s="6"/>
      <c r="J81" s="6">
        <v>387</v>
      </c>
      <c r="K81" s="6">
        <v>389</v>
      </c>
      <c r="L81" s="6"/>
      <c r="M81" s="6">
        <v>393</v>
      </c>
      <c r="N81" s="6">
        <v>380</v>
      </c>
      <c r="O81" s="6"/>
      <c r="P81" s="6">
        <v>375</v>
      </c>
      <c r="Q81" s="6"/>
      <c r="R81" s="6">
        <v>389</v>
      </c>
      <c r="S81" s="5"/>
      <c r="T81" s="6">
        <v>387</v>
      </c>
      <c r="U81" s="5" t="s">
        <v>214</v>
      </c>
      <c r="V81" s="5">
        <v>387</v>
      </c>
      <c r="W81" s="31" t="s">
        <v>228</v>
      </c>
      <c r="X81" s="16"/>
    </row>
    <row r="82" spans="1:24" ht="19.5" customHeight="1">
      <c r="A82" s="36"/>
      <c r="B82" s="20" t="s">
        <v>44</v>
      </c>
      <c r="C82" s="4" t="s">
        <v>3</v>
      </c>
      <c r="D82" s="8">
        <v>393</v>
      </c>
      <c r="E82" s="8">
        <v>390</v>
      </c>
      <c r="F82" s="8">
        <v>390</v>
      </c>
      <c r="G82" s="8">
        <v>389</v>
      </c>
      <c r="H82" s="8">
        <v>389</v>
      </c>
      <c r="I82" s="8">
        <v>387</v>
      </c>
      <c r="J82" s="8">
        <v>387</v>
      </c>
      <c r="K82" s="8">
        <v>387</v>
      </c>
      <c r="L82" s="8">
        <v>384</v>
      </c>
      <c r="M82" s="8">
        <v>383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8">
        <f>AVERAGE(D82:M82)</f>
        <v>387.9</v>
      </c>
    </row>
    <row r="83" spans="1:24" ht="19.5" customHeight="1">
      <c r="A83" s="36" t="s">
        <v>31</v>
      </c>
      <c r="B83" s="1" t="s">
        <v>137</v>
      </c>
      <c r="C83" s="10" t="s">
        <v>2</v>
      </c>
      <c r="D83" s="5"/>
      <c r="E83" s="5"/>
      <c r="F83" s="6"/>
      <c r="G83" s="6"/>
      <c r="H83" s="6">
        <v>320</v>
      </c>
      <c r="I83" s="6"/>
      <c r="J83" s="6"/>
      <c r="K83" s="6">
        <v>334</v>
      </c>
      <c r="L83" s="6"/>
      <c r="M83" s="6">
        <v>302</v>
      </c>
      <c r="N83" s="6"/>
      <c r="O83" s="6">
        <v>314</v>
      </c>
      <c r="P83" s="5"/>
      <c r="Q83" s="5">
        <v>309</v>
      </c>
      <c r="R83" s="6"/>
      <c r="S83" s="5">
        <v>298</v>
      </c>
      <c r="T83" s="5">
        <v>292</v>
      </c>
      <c r="U83" s="5">
        <v>289</v>
      </c>
      <c r="V83" s="5">
        <v>296</v>
      </c>
      <c r="W83" s="7">
        <v>333</v>
      </c>
      <c r="X83" s="17"/>
    </row>
    <row r="84" spans="1:24" ht="19.5" customHeight="1">
      <c r="A84" s="36"/>
      <c r="B84" s="20">
        <v>126</v>
      </c>
      <c r="C84" s="4" t="s">
        <v>3</v>
      </c>
      <c r="D84" s="8">
        <v>334</v>
      </c>
      <c r="E84" s="8">
        <v>333</v>
      </c>
      <c r="F84" s="8">
        <v>320</v>
      </c>
      <c r="G84" s="8">
        <v>314</v>
      </c>
      <c r="H84" s="8">
        <v>309</v>
      </c>
      <c r="I84" s="8">
        <v>302</v>
      </c>
      <c r="J84" s="8">
        <v>298</v>
      </c>
      <c r="K84" s="8">
        <v>296</v>
      </c>
      <c r="L84" s="8">
        <v>292</v>
      </c>
      <c r="M84" s="8">
        <v>289</v>
      </c>
      <c r="N84" s="8"/>
      <c r="O84" s="8"/>
      <c r="P84" s="8"/>
      <c r="Q84" s="8"/>
      <c r="R84" s="8"/>
      <c r="S84" s="8"/>
      <c r="T84" s="8"/>
      <c r="U84" s="8"/>
      <c r="V84" s="8"/>
      <c r="W84" s="9"/>
      <c r="X84" s="18">
        <f>AVERAGE(D84:M84)</f>
        <v>308.7</v>
      </c>
    </row>
    <row r="85" spans="2:24" ht="19.5" customHeight="1">
      <c r="B85" s="1" t="s">
        <v>136</v>
      </c>
      <c r="C85" s="10" t="s">
        <v>2</v>
      </c>
      <c r="D85" s="5"/>
      <c r="E85" s="5"/>
      <c r="F85" s="6"/>
      <c r="G85" s="6"/>
      <c r="H85" s="6">
        <v>356</v>
      </c>
      <c r="I85" s="6"/>
      <c r="J85" s="6">
        <v>356</v>
      </c>
      <c r="K85" s="6"/>
      <c r="L85" s="6"/>
      <c r="M85" s="6"/>
      <c r="N85" s="6"/>
      <c r="O85" s="6"/>
      <c r="P85" s="5"/>
      <c r="Q85" s="5"/>
      <c r="R85" s="6"/>
      <c r="S85" s="5"/>
      <c r="T85" s="5"/>
      <c r="U85" s="5"/>
      <c r="V85" s="5"/>
      <c r="W85" s="7"/>
      <c r="X85" s="17"/>
    </row>
    <row r="86" spans="2:24" ht="19.5" customHeight="1">
      <c r="B86" s="20">
        <v>125</v>
      </c>
      <c r="C86" s="4" t="s">
        <v>3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9"/>
      <c r="X86" s="18"/>
    </row>
    <row r="87" ht="19.5" customHeight="1"/>
    <row r="88" spans="2:24" ht="19.5" customHeight="1">
      <c r="B88" s="19" t="s">
        <v>11</v>
      </c>
      <c r="C88" s="11"/>
      <c r="D88" s="12">
        <v>1</v>
      </c>
      <c r="E88" s="12">
        <v>2</v>
      </c>
      <c r="F88" s="12">
        <v>3</v>
      </c>
      <c r="G88" s="12">
        <v>4</v>
      </c>
      <c r="H88" s="12">
        <v>5</v>
      </c>
      <c r="I88" s="12">
        <v>6</v>
      </c>
      <c r="J88" s="12">
        <v>7</v>
      </c>
      <c r="K88" s="12">
        <v>8</v>
      </c>
      <c r="L88" s="12">
        <v>9</v>
      </c>
      <c r="M88" s="12">
        <v>10</v>
      </c>
      <c r="N88" s="12">
        <v>11</v>
      </c>
      <c r="O88" s="12">
        <v>12</v>
      </c>
      <c r="P88" s="12">
        <v>13</v>
      </c>
      <c r="Q88" s="12">
        <v>14</v>
      </c>
      <c r="R88" s="12">
        <v>15</v>
      </c>
      <c r="S88" s="12">
        <v>16</v>
      </c>
      <c r="T88" s="12">
        <v>17</v>
      </c>
      <c r="U88" s="12">
        <v>18</v>
      </c>
      <c r="V88" s="12">
        <v>19</v>
      </c>
      <c r="W88" s="12">
        <v>20</v>
      </c>
      <c r="X88" s="13"/>
    </row>
    <row r="89" spans="1:24" ht="19.5" customHeight="1">
      <c r="A89" s="36" t="s">
        <v>30</v>
      </c>
      <c r="B89" s="1" t="s">
        <v>46</v>
      </c>
      <c r="C89" s="10" t="s">
        <v>2</v>
      </c>
      <c r="D89" s="5"/>
      <c r="E89" s="5">
        <v>272</v>
      </c>
      <c r="F89" s="6"/>
      <c r="G89" s="5">
        <v>274</v>
      </c>
      <c r="H89" s="6">
        <v>295</v>
      </c>
      <c r="I89" s="6"/>
      <c r="J89" s="6"/>
      <c r="K89" s="6"/>
      <c r="L89" s="5">
        <v>301</v>
      </c>
      <c r="M89" s="6"/>
      <c r="N89" s="5">
        <v>264</v>
      </c>
      <c r="O89" s="5">
        <v>270</v>
      </c>
      <c r="P89" s="5" t="s">
        <v>182</v>
      </c>
      <c r="Q89" s="6"/>
      <c r="R89" s="6">
        <v>293</v>
      </c>
      <c r="S89" s="6">
        <v>283</v>
      </c>
      <c r="T89" s="5" t="s">
        <v>207</v>
      </c>
      <c r="U89" s="5" t="s">
        <v>215</v>
      </c>
      <c r="V89" s="6">
        <v>252</v>
      </c>
      <c r="W89" s="31" t="s">
        <v>229</v>
      </c>
      <c r="X89" s="17"/>
    </row>
    <row r="90" spans="1:24" ht="19.5" customHeight="1">
      <c r="A90" s="36"/>
      <c r="B90" s="20" t="s">
        <v>43</v>
      </c>
      <c r="C90" s="4" t="s">
        <v>3</v>
      </c>
      <c r="D90" s="8">
        <v>322</v>
      </c>
      <c r="E90" s="8">
        <v>306</v>
      </c>
      <c r="F90" s="8">
        <v>301</v>
      </c>
      <c r="G90" s="8">
        <v>299</v>
      </c>
      <c r="H90" s="8">
        <v>299</v>
      </c>
      <c r="I90" s="8">
        <v>295</v>
      </c>
      <c r="J90" s="8">
        <v>295</v>
      </c>
      <c r="K90" s="8">
        <v>293</v>
      </c>
      <c r="L90" s="8">
        <v>283</v>
      </c>
      <c r="M90" s="8">
        <v>283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8">
        <f>AVERAGE(D90:M90)</f>
        <v>297.6</v>
      </c>
    </row>
    <row r="91" spans="1:24" ht="19.5" customHeight="1">
      <c r="A91" s="36" t="s">
        <v>31</v>
      </c>
      <c r="B91" s="1" t="s">
        <v>98</v>
      </c>
      <c r="C91" s="10" t="s">
        <v>2</v>
      </c>
      <c r="D91" s="5"/>
      <c r="E91" s="6">
        <v>201</v>
      </c>
      <c r="F91" s="6">
        <v>186</v>
      </c>
      <c r="G91" s="6">
        <v>176</v>
      </c>
      <c r="H91" s="6"/>
      <c r="I91" s="5" t="s">
        <v>145</v>
      </c>
      <c r="J91" s="6"/>
      <c r="K91" s="6"/>
      <c r="L91" s="6"/>
      <c r="M91" s="6">
        <v>225</v>
      </c>
      <c r="N91" s="6">
        <v>262</v>
      </c>
      <c r="O91" s="6"/>
      <c r="P91" s="5">
        <v>260</v>
      </c>
      <c r="Q91" s="5">
        <v>271</v>
      </c>
      <c r="R91" s="6">
        <v>283</v>
      </c>
      <c r="S91" s="5"/>
      <c r="T91" s="5">
        <v>272</v>
      </c>
      <c r="U91" s="5">
        <v>286</v>
      </c>
      <c r="V91" s="6"/>
      <c r="W91" s="31" t="s">
        <v>230</v>
      </c>
      <c r="X91" s="17"/>
    </row>
    <row r="92" spans="1:24" ht="19.5" customHeight="1">
      <c r="A92" s="36"/>
      <c r="B92" s="20" t="s">
        <v>97</v>
      </c>
      <c r="C92" s="4" t="s">
        <v>3</v>
      </c>
      <c r="D92" s="8">
        <v>301</v>
      </c>
      <c r="E92" s="8">
        <v>296</v>
      </c>
      <c r="F92" s="8">
        <v>286</v>
      </c>
      <c r="G92" s="8">
        <v>283</v>
      </c>
      <c r="H92" s="8">
        <v>272</v>
      </c>
      <c r="I92" s="8">
        <v>271</v>
      </c>
      <c r="J92" s="8">
        <v>262</v>
      </c>
      <c r="K92" s="8">
        <v>260</v>
      </c>
      <c r="L92" s="8">
        <v>232</v>
      </c>
      <c r="M92" s="8">
        <v>225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8">
        <f>AVERAGE(D92:M92)</f>
        <v>268.8</v>
      </c>
    </row>
    <row r="93" spans="2:24" ht="19.5" customHeight="1">
      <c r="B93" s="1" t="s">
        <v>80</v>
      </c>
      <c r="C93" s="10" t="s">
        <v>2</v>
      </c>
      <c r="D93" s="5">
        <v>225</v>
      </c>
      <c r="E93" s="6">
        <v>225</v>
      </c>
      <c r="F93" s="6"/>
      <c r="G93" s="5"/>
      <c r="H93" s="5"/>
      <c r="I93" s="6"/>
      <c r="J93" s="6"/>
      <c r="K93" s="6"/>
      <c r="L93" s="6"/>
      <c r="M93" s="6"/>
      <c r="N93" s="6"/>
      <c r="O93" s="6"/>
      <c r="P93" s="5"/>
      <c r="Q93" s="5"/>
      <c r="R93" s="6"/>
      <c r="S93" s="6"/>
      <c r="T93" s="5"/>
      <c r="U93" s="6"/>
      <c r="V93" s="5"/>
      <c r="W93" s="31"/>
      <c r="X93" s="17"/>
    </row>
    <row r="94" spans="2:24" ht="19.5" customHeight="1">
      <c r="B94" s="20" t="s">
        <v>79</v>
      </c>
      <c r="C94" s="4" t="s">
        <v>3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9"/>
      <c r="X94" s="18"/>
    </row>
    <row r="95" ht="19.5" customHeight="1"/>
    <row r="96" spans="2:24" ht="19.5" customHeight="1">
      <c r="B96" s="19" t="s">
        <v>12</v>
      </c>
      <c r="C96" s="11"/>
      <c r="D96" s="12">
        <v>1</v>
      </c>
      <c r="E96" s="12">
        <v>2</v>
      </c>
      <c r="F96" s="12">
        <v>3</v>
      </c>
      <c r="G96" s="12">
        <v>4</v>
      </c>
      <c r="H96" s="12">
        <v>5</v>
      </c>
      <c r="I96" s="12">
        <v>6</v>
      </c>
      <c r="J96" s="12">
        <v>7</v>
      </c>
      <c r="K96" s="12">
        <v>8</v>
      </c>
      <c r="L96" s="12">
        <v>9</v>
      </c>
      <c r="M96" s="12">
        <v>10</v>
      </c>
      <c r="N96" s="12">
        <v>11</v>
      </c>
      <c r="O96" s="12">
        <v>12</v>
      </c>
      <c r="P96" s="12">
        <v>13</v>
      </c>
      <c r="Q96" s="12">
        <v>14</v>
      </c>
      <c r="R96" s="12">
        <v>15</v>
      </c>
      <c r="S96" s="12">
        <v>16</v>
      </c>
      <c r="T96" s="12">
        <v>17</v>
      </c>
      <c r="U96" s="12">
        <v>18</v>
      </c>
      <c r="V96" s="12">
        <v>19</v>
      </c>
      <c r="W96" s="12">
        <v>20</v>
      </c>
      <c r="X96" s="13"/>
    </row>
    <row r="97" spans="1:24" ht="19.5" customHeight="1">
      <c r="A97" s="36" t="s">
        <v>30</v>
      </c>
      <c r="B97" s="1" t="s">
        <v>20</v>
      </c>
      <c r="C97" s="10" t="s">
        <v>2</v>
      </c>
      <c r="D97" s="5">
        <v>356</v>
      </c>
      <c r="E97" s="6">
        <v>341</v>
      </c>
      <c r="F97" s="6"/>
      <c r="G97" s="6">
        <v>347</v>
      </c>
      <c r="H97" s="6"/>
      <c r="I97" s="6"/>
      <c r="J97" s="6">
        <v>344</v>
      </c>
      <c r="K97" s="6">
        <v>329</v>
      </c>
      <c r="L97" s="6">
        <v>337</v>
      </c>
      <c r="M97" s="6">
        <v>346</v>
      </c>
      <c r="N97" s="6">
        <v>335</v>
      </c>
      <c r="O97" s="5" t="s">
        <v>177</v>
      </c>
      <c r="P97" s="5">
        <v>345</v>
      </c>
      <c r="Q97" s="6">
        <v>357</v>
      </c>
      <c r="R97" s="6">
        <v>347</v>
      </c>
      <c r="S97" s="5">
        <v>350</v>
      </c>
      <c r="T97" s="6">
        <v>343</v>
      </c>
      <c r="U97" s="6">
        <v>346</v>
      </c>
      <c r="V97" s="6">
        <v>341</v>
      </c>
      <c r="W97" s="31" t="s">
        <v>231</v>
      </c>
      <c r="X97" s="16"/>
    </row>
    <row r="98" spans="1:24" ht="19.5" customHeight="1">
      <c r="A98" s="36"/>
      <c r="B98" s="20" t="s">
        <v>92</v>
      </c>
      <c r="C98" s="4" t="s">
        <v>3</v>
      </c>
      <c r="D98" s="8">
        <v>357</v>
      </c>
      <c r="E98" s="8">
        <v>357</v>
      </c>
      <c r="F98" s="8">
        <v>356</v>
      </c>
      <c r="G98" s="8">
        <v>354</v>
      </c>
      <c r="H98" s="8">
        <v>350</v>
      </c>
      <c r="I98" s="8">
        <v>347</v>
      </c>
      <c r="J98" s="8">
        <v>347</v>
      </c>
      <c r="K98" s="8">
        <v>346</v>
      </c>
      <c r="L98" s="8">
        <v>346</v>
      </c>
      <c r="M98" s="8">
        <v>345</v>
      </c>
      <c r="N98" s="8"/>
      <c r="O98" s="8"/>
      <c r="P98" s="8"/>
      <c r="Q98" s="8"/>
      <c r="R98" s="8"/>
      <c r="S98" s="8"/>
      <c r="T98" s="8"/>
      <c r="U98" s="8"/>
      <c r="V98" s="8"/>
      <c r="W98" s="9"/>
      <c r="X98" s="18">
        <f>AVERAGE(D98:M98)</f>
        <v>350.5</v>
      </c>
    </row>
    <row r="99" spans="1:24" ht="19.5" customHeight="1">
      <c r="A99" s="36" t="s">
        <v>31</v>
      </c>
      <c r="B99" s="1" t="s">
        <v>63</v>
      </c>
      <c r="C99" s="10" t="s">
        <v>2</v>
      </c>
      <c r="D99" s="5">
        <v>342</v>
      </c>
      <c r="E99" s="6">
        <v>342</v>
      </c>
      <c r="F99" s="6">
        <v>354</v>
      </c>
      <c r="G99" s="6">
        <v>335</v>
      </c>
      <c r="H99" s="6"/>
      <c r="I99" s="6"/>
      <c r="J99" s="6"/>
      <c r="K99" s="6">
        <v>343</v>
      </c>
      <c r="L99" s="6">
        <v>341</v>
      </c>
      <c r="M99" s="6">
        <v>324</v>
      </c>
      <c r="N99" s="6">
        <v>338</v>
      </c>
      <c r="O99" s="6">
        <v>342</v>
      </c>
      <c r="P99" s="5">
        <v>330</v>
      </c>
      <c r="Q99" s="5" t="s">
        <v>186</v>
      </c>
      <c r="R99" s="6"/>
      <c r="S99" s="5"/>
      <c r="T99" s="5" t="s">
        <v>208</v>
      </c>
      <c r="U99" s="5" t="s">
        <v>216</v>
      </c>
      <c r="V99" s="5" t="s">
        <v>224</v>
      </c>
      <c r="W99" s="31" t="s">
        <v>114</v>
      </c>
      <c r="X99" s="17"/>
    </row>
    <row r="100" spans="1:24" ht="19.5" customHeight="1">
      <c r="A100" s="36"/>
      <c r="B100" s="20" t="s">
        <v>62</v>
      </c>
      <c r="C100" s="4" t="s">
        <v>3</v>
      </c>
      <c r="D100" s="8">
        <v>354</v>
      </c>
      <c r="E100" s="8">
        <v>354</v>
      </c>
      <c r="F100" s="8">
        <v>352</v>
      </c>
      <c r="G100" s="8">
        <v>350</v>
      </c>
      <c r="H100" s="8">
        <v>349</v>
      </c>
      <c r="I100" s="8">
        <v>348</v>
      </c>
      <c r="J100" s="8">
        <v>347</v>
      </c>
      <c r="K100" s="8">
        <v>343</v>
      </c>
      <c r="L100" s="8">
        <v>342</v>
      </c>
      <c r="M100" s="8">
        <v>342</v>
      </c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8">
        <f>AVERAGE(D100:M100)</f>
        <v>348.1</v>
      </c>
    </row>
    <row r="101" spans="1:24" ht="19.5" customHeight="1">
      <c r="A101" s="36" t="s">
        <v>32</v>
      </c>
      <c r="B101" s="1" t="s">
        <v>28</v>
      </c>
      <c r="C101" s="10" t="s">
        <v>2</v>
      </c>
      <c r="D101" s="5"/>
      <c r="E101" s="5" t="s">
        <v>99</v>
      </c>
      <c r="F101" s="6"/>
      <c r="G101" s="6">
        <v>332</v>
      </c>
      <c r="H101" s="6">
        <v>323</v>
      </c>
      <c r="I101" s="6">
        <v>342</v>
      </c>
      <c r="J101" s="6"/>
      <c r="K101" s="6"/>
      <c r="L101" s="6">
        <v>335</v>
      </c>
      <c r="M101" s="6">
        <v>336</v>
      </c>
      <c r="N101" s="6"/>
      <c r="O101" s="6">
        <v>326</v>
      </c>
      <c r="P101" s="5" t="s">
        <v>183</v>
      </c>
      <c r="Q101" s="6">
        <v>331</v>
      </c>
      <c r="R101" s="6">
        <v>342</v>
      </c>
      <c r="S101" s="5">
        <v>340</v>
      </c>
      <c r="T101" s="5" t="s">
        <v>209</v>
      </c>
      <c r="U101" s="6"/>
      <c r="V101" s="6">
        <v>309</v>
      </c>
      <c r="W101" s="31"/>
      <c r="X101" s="16"/>
    </row>
    <row r="102" spans="1:24" ht="19.5" customHeight="1">
      <c r="A102" s="36"/>
      <c r="B102" s="20" t="s">
        <v>38</v>
      </c>
      <c r="C102" s="4" t="s">
        <v>3</v>
      </c>
      <c r="D102" s="8">
        <v>350</v>
      </c>
      <c r="E102" s="8">
        <v>349</v>
      </c>
      <c r="F102" s="8">
        <v>343</v>
      </c>
      <c r="G102" s="8">
        <v>342</v>
      </c>
      <c r="H102" s="8">
        <v>342</v>
      </c>
      <c r="I102" s="8">
        <v>340</v>
      </c>
      <c r="J102" s="8">
        <v>339</v>
      </c>
      <c r="K102" s="8">
        <v>338</v>
      </c>
      <c r="L102" s="8">
        <v>338</v>
      </c>
      <c r="M102" s="8">
        <v>336</v>
      </c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8">
        <f>AVERAGE(D102:M102)</f>
        <v>341.7</v>
      </c>
    </row>
    <row r="103" spans="1:24" ht="19.5" customHeight="1">
      <c r="A103" s="36" t="s">
        <v>234</v>
      </c>
      <c r="B103" s="1" t="s">
        <v>23</v>
      </c>
      <c r="C103" s="10" t="s">
        <v>2</v>
      </c>
      <c r="D103" s="5">
        <v>316</v>
      </c>
      <c r="E103" s="6"/>
      <c r="F103" s="5" t="s">
        <v>106</v>
      </c>
      <c r="G103" s="6">
        <v>324</v>
      </c>
      <c r="H103" s="6">
        <v>352</v>
      </c>
      <c r="I103" s="6">
        <v>333</v>
      </c>
      <c r="J103" s="6">
        <v>309</v>
      </c>
      <c r="K103" s="6"/>
      <c r="L103" s="6"/>
      <c r="M103" s="6">
        <v>344</v>
      </c>
      <c r="N103" s="5" t="s">
        <v>166</v>
      </c>
      <c r="O103" s="6">
        <v>326</v>
      </c>
      <c r="P103" s="6">
        <v>329</v>
      </c>
      <c r="Q103" s="6">
        <v>332</v>
      </c>
      <c r="R103" s="6">
        <v>328</v>
      </c>
      <c r="S103" s="6">
        <v>321</v>
      </c>
      <c r="T103" s="6">
        <v>332</v>
      </c>
      <c r="U103" s="6">
        <v>337</v>
      </c>
      <c r="V103" s="6">
        <v>338</v>
      </c>
      <c r="W103" s="7">
        <v>314</v>
      </c>
      <c r="X103" s="16"/>
    </row>
    <row r="104" spans="1:24" ht="19.5" customHeight="1">
      <c r="A104" s="36"/>
      <c r="B104" s="20" t="s">
        <v>22</v>
      </c>
      <c r="C104" s="4" t="s">
        <v>3</v>
      </c>
      <c r="D104" s="8">
        <v>352</v>
      </c>
      <c r="E104" s="8">
        <v>345</v>
      </c>
      <c r="F104" s="8">
        <v>344</v>
      </c>
      <c r="G104" s="8">
        <v>338</v>
      </c>
      <c r="H104" s="8">
        <v>337</v>
      </c>
      <c r="I104" s="8">
        <v>333</v>
      </c>
      <c r="J104" s="8">
        <v>333</v>
      </c>
      <c r="K104" s="8">
        <v>332</v>
      </c>
      <c r="L104" s="8">
        <v>332</v>
      </c>
      <c r="M104" s="8">
        <v>329</v>
      </c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8">
        <f>AVERAGE(D104:M104)</f>
        <v>337.5</v>
      </c>
    </row>
    <row r="105" spans="1:24" ht="19.5" customHeight="1">
      <c r="A105" s="36" t="s">
        <v>235</v>
      </c>
      <c r="B105" s="1" t="s">
        <v>123</v>
      </c>
      <c r="C105" s="10" t="s">
        <v>2</v>
      </c>
      <c r="D105" s="5"/>
      <c r="E105" s="6"/>
      <c r="F105" s="6"/>
      <c r="G105" s="5" t="s">
        <v>124</v>
      </c>
      <c r="H105" s="6"/>
      <c r="I105" s="6"/>
      <c r="J105" s="6"/>
      <c r="K105" s="6"/>
      <c r="L105" s="6"/>
      <c r="M105" s="6"/>
      <c r="N105" s="6"/>
      <c r="O105" s="6"/>
      <c r="P105" s="5"/>
      <c r="Q105" s="5" t="s">
        <v>187</v>
      </c>
      <c r="R105" s="6"/>
      <c r="S105" s="5"/>
      <c r="T105" s="5" t="s">
        <v>210</v>
      </c>
      <c r="U105" s="5" t="s">
        <v>217</v>
      </c>
      <c r="V105" s="5" t="s">
        <v>225</v>
      </c>
      <c r="W105" s="31" t="s">
        <v>232</v>
      </c>
      <c r="X105" s="17"/>
    </row>
    <row r="106" spans="2:24" ht="19.5" customHeight="1">
      <c r="B106" s="20" t="s">
        <v>140</v>
      </c>
      <c r="C106" s="4" t="s">
        <v>3</v>
      </c>
      <c r="D106" s="8">
        <v>317</v>
      </c>
      <c r="E106" s="8">
        <v>312</v>
      </c>
      <c r="F106" s="8">
        <v>299</v>
      </c>
      <c r="G106" s="8">
        <v>297</v>
      </c>
      <c r="H106" s="8">
        <v>293</v>
      </c>
      <c r="I106" s="8">
        <v>288</v>
      </c>
      <c r="J106" s="8">
        <v>287</v>
      </c>
      <c r="K106" s="8">
        <v>286</v>
      </c>
      <c r="L106" s="8">
        <v>280</v>
      </c>
      <c r="M106" s="8">
        <v>279</v>
      </c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18">
        <f>AVERAGE(D106:M106)</f>
        <v>293.8</v>
      </c>
    </row>
    <row r="107" spans="2:24" ht="19.5" customHeight="1">
      <c r="B107" s="1" t="s">
        <v>126</v>
      </c>
      <c r="C107" s="10" t="s">
        <v>2</v>
      </c>
      <c r="D107" s="5"/>
      <c r="E107" s="5"/>
      <c r="F107" s="6"/>
      <c r="G107" s="5" t="s">
        <v>127</v>
      </c>
      <c r="H107" s="6"/>
      <c r="I107" s="6"/>
      <c r="J107" s="6"/>
      <c r="K107" s="6"/>
      <c r="L107" s="5"/>
      <c r="M107" s="6"/>
      <c r="N107" s="5" t="s">
        <v>167</v>
      </c>
      <c r="O107" s="5"/>
      <c r="P107" s="5"/>
      <c r="Q107" s="6"/>
      <c r="R107" s="6"/>
      <c r="S107" s="6"/>
      <c r="T107" s="5"/>
      <c r="U107" s="5"/>
      <c r="V107" s="6"/>
      <c r="W107" s="31"/>
      <c r="X107" s="17"/>
    </row>
    <row r="108" spans="2:24" ht="19.5" customHeight="1">
      <c r="B108" s="20" t="s">
        <v>125</v>
      </c>
      <c r="C108" s="4" t="s">
        <v>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8"/>
    </row>
    <row r="109" spans="2:24" ht="19.5" customHeight="1">
      <c r="B109" s="1" t="s">
        <v>113</v>
      </c>
      <c r="C109" s="10" t="s">
        <v>2</v>
      </c>
      <c r="D109" s="5">
        <v>296</v>
      </c>
      <c r="E109" s="5"/>
      <c r="F109" s="6"/>
      <c r="G109" s="5"/>
      <c r="H109" s="6"/>
      <c r="I109" s="6"/>
      <c r="J109" s="6"/>
      <c r="K109" s="6"/>
      <c r="L109" s="5"/>
      <c r="M109" s="6"/>
      <c r="N109" s="5"/>
      <c r="O109" s="5"/>
      <c r="P109" s="5"/>
      <c r="Q109" s="6"/>
      <c r="R109" s="6"/>
      <c r="S109" s="6"/>
      <c r="T109" s="5"/>
      <c r="U109" s="5"/>
      <c r="V109" s="6"/>
      <c r="W109" s="31"/>
      <c r="X109" s="17"/>
    </row>
    <row r="110" spans="2:24" ht="19.5" customHeight="1">
      <c r="B110" s="20" t="s">
        <v>112</v>
      </c>
      <c r="C110" s="4" t="s">
        <v>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8"/>
    </row>
    <row r="111" ht="19.5" customHeight="1"/>
    <row r="112" spans="2:24" ht="19.5" customHeight="1">
      <c r="B112" s="19" t="s">
        <v>13</v>
      </c>
      <c r="C112" s="11"/>
      <c r="D112" s="12">
        <v>1</v>
      </c>
      <c r="E112" s="12">
        <v>2</v>
      </c>
      <c r="F112" s="12">
        <v>3</v>
      </c>
      <c r="G112" s="12">
        <v>4</v>
      </c>
      <c r="H112" s="12">
        <v>5</v>
      </c>
      <c r="I112" s="12">
        <v>6</v>
      </c>
      <c r="J112" s="12">
        <v>7</v>
      </c>
      <c r="K112" s="12">
        <v>8</v>
      </c>
      <c r="L112" s="12">
        <v>9</v>
      </c>
      <c r="M112" s="12">
        <v>10</v>
      </c>
      <c r="N112" s="12">
        <v>11</v>
      </c>
      <c r="O112" s="12">
        <v>12</v>
      </c>
      <c r="P112" s="12">
        <v>13</v>
      </c>
      <c r="Q112" s="12">
        <v>14</v>
      </c>
      <c r="R112" s="12">
        <v>15</v>
      </c>
      <c r="S112" s="12">
        <v>16</v>
      </c>
      <c r="T112" s="12">
        <v>17</v>
      </c>
      <c r="U112" s="12">
        <v>18</v>
      </c>
      <c r="V112" s="12">
        <v>19</v>
      </c>
      <c r="W112" s="12">
        <v>20</v>
      </c>
      <c r="X112" s="13"/>
    </row>
    <row r="113" spans="1:24" ht="19.5" customHeight="1">
      <c r="A113" s="36" t="s">
        <v>30</v>
      </c>
      <c r="B113" s="1" t="s">
        <v>65</v>
      </c>
      <c r="C113" s="10" t="s">
        <v>2</v>
      </c>
      <c r="D113" s="5">
        <v>379</v>
      </c>
      <c r="E113" s="6">
        <v>380</v>
      </c>
      <c r="F113" s="6"/>
      <c r="G113" s="6"/>
      <c r="H113" s="6">
        <v>376</v>
      </c>
      <c r="I113" s="6">
        <v>378</v>
      </c>
      <c r="J113" s="6">
        <v>367</v>
      </c>
      <c r="K113" s="6">
        <v>374</v>
      </c>
      <c r="L113" s="6">
        <v>377</v>
      </c>
      <c r="M113" s="6">
        <v>380</v>
      </c>
      <c r="N113" s="6">
        <v>379</v>
      </c>
      <c r="O113" s="6"/>
      <c r="P113" s="5">
        <v>371</v>
      </c>
      <c r="Q113" s="5">
        <v>374</v>
      </c>
      <c r="R113" s="6">
        <v>383</v>
      </c>
      <c r="S113" s="5">
        <v>378</v>
      </c>
      <c r="T113" s="5">
        <v>368</v>
      </c>
      <c r="U113" s="5"/>
      <c r="V113" s="6">
        <v>379</v>
      </c>
      <c r="W113" s="7">
        <v>373</v>
      </c>
      <c r="X113" s="17"/>
    </row>
    <row r="114" spans="1:24" ht="19.5" customHeight="1">
      <c r="A114" s="36"/>
      <c r="B114" s="20" t="s">
        <v>64</v>
      </c>
      <c r="C114" s="4" t="s">
        <v>3</v>
      </c>
      <c r="D114" s="8">
        <v>383</v>
      </c>
      <c r="E114" s="8">
        <v>380</v>
      </c>
      <c r="F114" s="8">
        <v>380</v>
      </c>
      <c r="G114" s="8">
        <v>379</v>
      </c>
      <c r="H114" s="8">
        <v>379</v>
      </c>
      <c r="I114" s="8">
        <v>379</v>
      </c>
      <c r="J114" s="8">
        <v>378</v>
      </c>
      <c r="K114" s="8">
        <v>378</v>
      </c>
      <c r="L114" s="8">
        <v>377</v>
      </c>
      <c r="M114" s="8">
        <v>376</v>
      </c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8">
        <f>AVERAGE(D114:M114)</f>
        <v>378.9</v>
      </c>
    </row>
    <row r="115" spans="1:24" ht="19.5" customHeight="1">
      <c r="A115" s="36" t="s">
        <v>31</v>
      </c>
      <c r="B115" s="1" t="s">
        <v>53</v>
      </c>
      <c r="C115" s="10" t="s">
        <v>2</v>
      </c>
      <c r="D115" s="5"/>
      <c r="E115" s="5"/>
      <c r="F115" s="6">
        <v>359</v>
      </c>
      <c r="G115" s="6">
        <v>354</v>
      </c>
      <c r="H115" s="6">
        <v>356</v>
      </c>
      <c r="I115" s="6"/>
      <c r="J115" s="6">
        <v>353</v>
      </c>
      <c r="K115" s="6"/>
      <c r="L115" s="6"/>
      <c r="M115" s="6"/>
      <c r="N115" s="5">
        <v>352</v>
      </c>
      <c r="O115" s="6"/>
      <c r="P115" s="5">
        <v>359</v>
      </c>
      <c r="Q115" s="5"/>
      <c r="R115" s="6">
        <v>356</v>
      </c>
      <c r="S115" s="5">
        <v>350</v>
      </c>
      <c r="T115" s="5"/>
      <c r="U115" s="5">
        <v>359</v>
      </c>
      <c r="V115" s="5">
        <v>346</v>
      </c>
      <c r="W115" s="7"/>
      <c r="X115" s="17"/>
    </row>
    <row r="116" spans="1:24" ht="19.5" customHeight="1">
      <c r="A116" s="36"/>
      <c r="B116" s="20" t="s">
        <v>66</v>
      </c>
      <c r="C116" s="4" t="s">
        <v>3</v>
      </c>
      <c r="D116" s="8">
        <v>359</v>
      </c>
      <c r="E116" s="8">
        <v>359</v>
      </c>
      <c r="F116" s="8">
        <v>359</v>
      </c>
      <c r="G116" s="8">
        <v>356</v>
      </c>
      <c r="H116" s="8">
        <v>356</v>
      </c>
      <c r="I116" s="8">
        <v>354</v>
      </c>
      <c r="J116" s="8">
        <v>353</v>
      </c>
      <c r="K116" s="8">
        <v>352</v>
      </c>
      <c r="L116" s="8">
        <v>350</v>
      </c>
      <c r="M116" s="8">
        <v>346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8">
        <f>AVERAGE(D116:M116)</f>
        <v>354.4</v>
      </c>
    </row>
    <row r="117" spans="1:24" ht="19.5" customHeight="1">
      <c r="A117" s="36" t="s">
        <v>32</v>
      </c>
      <c r="B117" s="1" t="s">
        <v>17</v>
      </c>
      <c r="C117" s="10" t="s">
        <v>2</v>
      </c>
      <c r="D117" s="5">
        <v>342</v>
      </c>
      <c r="E117" s="6">
        <v>338</v>
      </c>
      <c r="F117" s="6">
        <v>350</v>
      </c>
      <c r="G117" s="6">
        <v>343</v>
      </c>
      <c r="H117" s="6">
        <v>327</v>
      </c>
      <c r="I117" s="6">
        <v>349</v>
      </c>
      <c r="J117" s="6">
        <v>348</v>
      </c>
      <c r="K117" s="6">
        <v>345</v>
      </c>
      <c r="L117" s="6">
        <v>345</v>
      </c>
      <c r="M117" s="6">
        <v>331</v>
      </c>
      <c r="N117" s="6">
        <v>354</v>
      </c>
      <c r="O117" s="5" t="s">
        <v>178</v>
      </c>
      <c r="P117" s="5"/>
      <c r="Q117" s="5">
        <v>348</v>
      </c>
      <c r="R117" s="6">
        <v>334</v>
      </c>
      <c r="S117" s="5">
        <v>344</v>
      </c>
      <c r="T117" s="5">
        <v>340</v>
      </c>
      <c r="U117" s="5">
        <v>349</v>
      </c>
      <c r="V117" s="6">
        <v>342</v>
      </c>
      <c r="W117" s="7">
        <v>337</v>
      </c>
      <c r="X117" s="17"/>
    </row>
    <row r="118" spans="1:24" ht="19.5" customHeight="1">
      <c r="A118" s="36"/>
      <c r="B118" s="20" t="s">
        <v>67</v>
      </c>
      <c r="C118" s="4" t="s">
        <v>3</v>
      </c>
      <c r="D118" s="8">
        <v>354</v>
      </c>
      <c r="E118" s="8">
        <v>350</v>
      </c>
      <c r="F118" s="8">
        <v>349</v>
      </c>
      <c r="G118" s="8">
        <v>349</v>
      </c>
      <c r="H118" s="8">
        <v>348</v>
      </c>
      <c r="I118" s="8">
        <v>348</v>
      </c>
      <c r="J118" s="8">
        <v>345</v>
      </c>
      <c r="K118" s="8">
        <v>345</v>
      </c>
      <c r="L118" s="8">
        <v>344</v>
      </c>
      <c r="M118" s="8">
        <v>343</v>
      </c>
      <c r="N118" s="8"/>
      <c r="O118" s="8"/>
      <c r="P118" s="8"/>
      <c r="Q118" s="8"/>
      <c r="R118" s="8"/>
      <c r="S118" s="8"/>
      <c r="T118" s="8"/>
      <c r="U118" s="8"/>
      <c r="V118" s="8"/>
      <c r="W118" s="9"/>
      <c r="X118" s="18">
        <f>AVERAGE(D118:M118)</f>
        <v>347.5</v>
      </c>
    </row>
    <row r="119" spans="1:24" ht="19.5" customHeight="1">
      <c r="A119" s="36" t="s">
        <v>234</v>
      </c>
      <c r="B119" s="1" t="s">
        <v>129</v>
      </c>
      <c r="C119" s="10" t="s">
        <v>2</v>
      </c>
      <c r="D119" s="5"/>
      <c r="E119" s="6"/>
      <c r="F119" s="6"/>
      <c r="G119" s="6">
        <v>323</v>
      </c>
      <c r="H119" s="6"/>
      <c r="I119" s="6"/>
      <c r="J119" s="6"/>
      <c r="K119" s="6">
        <v>331</v>
      </c>
      <c r="L119" s="6"/>
      <c r="M119" s="6">
        <v>323</v>
      </c>
      <c r="N119" s="6">
        <v>323</v>
      </c>
      <c r="O119" s="6">
        <v>331</v>
      </c>
      <c r="P119" s="5">
        <v>323</v>
      </c>
      <c r="Q119" s="5">
        <v>337</v>
      </c>
      <c r="R119" s="6"/>
      <c r="S119" s="5"/>
      <c r="T119" s="5">
        <v>344</v>
      </c>
      <c r="U119" s="5">
        <v>351</v>
      </c>
      <c r="V119" s="6">
        <v>348</v>
      </c>
      <c r="W119" s="7"/>
      <c r="X119" s="17"/>
    </row>
    <row r="120" spans="1:24" ht="19.5" customHeight="1">
      <c r="A120" s="36"/>
      <c r="B120" s="20" t="s">
        <v>128</v>
      </c>
      <c r="C120" s="4" t="s">
        <v>3</v>
      </c>
      <c r="D120" s="8">
        <v>351</v>
      </c>
      <c r="E120" s="8">
        <v>348</v>
      </c>
      <c r="F120" s="8">
        <v>344</v>
      </c>
      <c r="G120" s="8">
        <v>337</v>
      </c>
      <c r="H120" s="8">
        <v>331</v>
      </c>
      <c r="I120" s="8">
        <v>331</v>
      </c>
      <c r="J120" s="8">
        <v>323</v>
      </c>
      <c r="K120" s="8">
        <v>323</v>
      </c>
      <c r="L120" s="8">
        <v>323</v>
      </c>
      <c r="M120" s="8">
        <v>323</v>
      </c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8">
        <f>AVERAGE(D120:M120)</f>
        <v>333.4</v>
      </c>
    </row>
    <row r="121" spans="1:24" ht="19.5" customHeight="1">
      <c r="A121" s="36" t="s">
        <v>235</v>
      </c>
      <c r="B121" s="1" t="s">
        <v>87</v>
      </c>
      <c r="C121" s="10" t="s">
        <v>2</v>
      </c>
      <c r="D121" s="5"/>
      <c r="E121" s="5"/>
      <c r="F121" s="5" t="s">
        <v>107</v>
      </c>
      <c r="G121" s="5" t="s">
        <v>130</v>
      </c>
      <c r="H121" s="6"/>
      <c r="I121" s="6"/>
      <c r="J121" s="6"/>
      <c r="K121" s="6"/>
      <c r="L121" s="5"/>
      <c r="M121" s="5" t="s">
        <v>163</v>
      </c>
      <c r="N121" s="5" t="s">
        <v>168</v>
      </c>
      <c r="O121" s="6"/>
      <c r="P121" s="5"/>
      <c r="Q121" s="5"/>
      <c r="R121" s="6"/>
      <c r="S121" s="5"/>
      <c r="T121" s="5" t="s">
        <v>211</v>
      </c>
      <c r="U121" s="5">
        <v>319</v>
      </c>
      <c r="V121" s="6">
        <v>321</v>
      </c>
      <c r="W121" s="7"/>
      <c r="X121" s="17"/>
    </row>
    <row r="122" spans="2:24" ht="19.5" customHeight="1">
      <c r="B122" s="20" t="s">
        <v>86</v>
      </c>
      <c r="C122" s="4" t="s">
        <v>3</v>
      </c>
      <c r="D122" s="8">
        <v>334</v>
      </c>
      <c r="E122" s="8">
        <v>327</v>
      </c>
      <c r="F122" s="8">
        <v>327</v>
      </c>
      <c r="G122" s="8">
        <v>325</v>
      </c>
      <c r="H122" s="8">
        <v>324</v>
      </c>
      <c r="I122" s="8">
        <v>322</v>
      </c>
      <c r="J122" s="8">
        <v>321</v>
      </c>
      <c r="K122" s="8">
        <v>319</v>
      </c>
      <c r="L122" s="8">
        <v>316</v>
      </c>
      <c r="M122" s="8">
        <v>316</v>
      </c>
      <c r="N122" s="8"/>
      <c r="O122" s="8"/>
      <c r="P122" s="8"/>
      <c r="Q122" s="8"/>
      <c r="R122" s="8"/>
      <c r="S122" s="8"/>
      <c r="T122" s="8"/>
      <c r="U122" s="8"/>
      <c r="V122" s="8"/>
      <c r="W122" s="9"/>
      <c r="X122" s="18">
        <f>AVERAGE(D122:M122)</f>
        <v>323.1</v>
      </c>
    </row>
    <row r="123" spans="2:24" ht="19.5" customHeight="1">
      <c r="B123" s="1" t="s">
        <v>101</v>
      </c>
      <c r="C123" s="10" t="s">
        <v>2</v>
      </c>
      <c r="D123" s="5"/>
      <c r="E123" s="5">
        <v>322</v>
      </c>
      <c r="F123" s="6">
        <v>308</v>
      </c>
      <c r="G123" s="6">
        <v>314</v>
      </c>
      <c r="H123" s="6">
        <v>304</v>
      </c>
      <c r="I123" s="6">
        <v>333</v>
      </c>
      <c r="J123" s="6"/>
      <c r="K123" s="6"/>
      <c r="L123" s="6"/>
      <c r="M123" s="6"/>
      <c r="N123" s="5"/>
      <c r="O123" s="6"/>
      <c r="P123" s="5"/>
      <c r="Q123" s="5"/>
      <c r="R123" s="6"/>
      <c r="S123" s="5"/>
      <c r="T123" s="5"/>
      <c r="U123" s="5"/>
      <c r="V123" s="5"/>
      <c r="W123" s="7"/>
      <c r="X123" s="17"/>
    </row>
    <row r="124" spans="2:24" ht="19.5" customHeight="1">
      <c r="B124" s="20" t="s">
        <v>100</v>
      </c>
      <c r="C124" s="4" t="s">
        <v>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18"/>
    </row>
    <row r="125" ht="19.5" customHeight="1"/>
    <row r="126" spans="2:24" ht="19.5" customHeight="1">
      <c r="B126" s="19" t="s">
        <v>29</v>
      </c>
      <c r="C126" s="11"/>
      <c r="D126" s="12">
        <v>1</v>
      </c>
      <c r="E126" s="12">
        <v>2</v>
      </c>
      <c r="F126" s="12">
        <v>3</v>
      </c>
      <c r="G126" s="12">
        <v>4</v>
      </c>
      <c r="H126" s="12">
        <v>5</v>
      </c>
      <c r="I126" s="12">
        <v>6</v>
      </c>
      <c r="J126" s="12">
        <v>7</v>
      </c>
      <c r="K126" s="12">
        <v>8</v>
      </c>
      <c r="L126" s="12">
        <v>9</v>
      </c>
      <c r="M126" s="12">
        <v>10</v>
      </c>
      <c r="N126" s="12">
        <v>11</v>
      </c>
      <c r="O126" s="12">
        <v>12</v>
      </c>
      <c r="P126" s="12">
        <v>13</v>
      </c>
      <c r="Q126" s="12">
        <v>14</v>
      </c>
      <c r="R126" s="12">
        <v>15</v>
      </c>
      <c r="S126" s="12">
        <v>16</v>
      </c>
      <c r="T126" s="12">
        <v>17</v>
      </c>
      <c r="U126" s="12">
        <v>18</v>
      </c>
      <c r="V126" s="12">
        <v>19</v>
      </c>
      <c r="W126" s="12">
        <v>20</v>
      </c>
      <c r="X126" s="13"/>
    </row>
    <row r="127" spans="1:24" ht="19.5" customHeight="1">
      <c r="A127" s="36" t="s">
        <v>30</v>
      </c>
      <c r="B127" s="1" t="s">
        <v>37</v>
      </c>
      <c r="C127" s="10" t="s">
        <v>2</v>
      </c>
      <c r="D127" s="33">
        <f>377/4*3</f>
        <v>282.75</v>
      </c>
      <c r="E127" s="6">
        <f>383/4*3</f>
        <v>287.25</v>
      </c>
      <c r="F127" s="6">
        <f>377/4*3</f>
        <v>282.75</v>
      </c>
      <c r="G127" s="6">
        <f>382/4*3</f>
        <v>286.5</v>
      </c>
      <c r="H127" s="6"/>
      <c r="I127" s="6">
        <f>384/4*3</f>
        <v>288</v>
      </c>
      <c r="J127" s="5">
        <f>378/4*3</f>
        <v>283.5</v>
      </c>
      <c r="K127" s="5" t="s">
        <v>153</v>
      </c>
      <c r="L127" s="6">
        <f>384/4*3</f>
        <v>288</v>
      </c>
      <c r="M127" s="6">
        <f>378/4*3</f>
        <v>283.5</v>
      </c>
      <c r="N127" s="5"/>
      <c r="O127" s="5">
        <f>381/4*3</f>
        <v>285.75</v>
      </c>
      <c r="P127" s="6"/>
      <c r="Q127" s="5" t="s">
        <v>188</v>
      </c>
      <c r="R127" s="5" t="s">
        <v>196</v>
      </c>
      <c r="S127" s="5" t="s">
        <v>199</v>
      </c>
      <c r="T127" s="5">
        <f>382/4*3</f>
        <v>286.5</v>
      </c>
      <c r="U127" s="6">
        <f>382/4*3</f>
        <v>286.5</v>
      </c>
      <c r="V127" s="5"/>
      <c r="W127" s="31">
        <f>381/4*3</f>
        <v>285.75</v>
      </c>
      <c r="X127" s="17"/>
    </row>
    <row r="128" spans="1:24" ht="19.5" customHeight="1">
      <c r="A128" s="36"/>
      <c r="B128" s="34" t="s">
        <v>45</v>
      </c>
      <c r="C128" s="4" t="s">
        <v>3</v>
      </c>
      <c r="D128" s="8">
        <v>290</v>
      </c>
      <c r="E128" s="8">
        <v>289</v>
      </c>
      <c r="F128" s="8">
        <v>288</v>
      </c>
      <c r="G128" s="8">
        <v>288</v>
      </c>
      <c r="H128" s="8">
        <v>288</v>
      </c>
      <c r="I128" s="8">
        <v>287</v>
      </c>
      <c r="J128" s="8">
        <v>287</v>
      </c>
      <c r="K128" s="8">
        <v>287</v>
      </c>
      <c r="L128" s="8">
        <v>287</v>
      </c>
      <c r="M128" s="8">
        <v>287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8">
        <f>AVERAGE(D128:M128)</f>
        <v>287.8</v>
      </c>
    </row>
    <row r="129" spans="1:24" ht="19.5" customHeight="1">
      <c r="A129" s="36" t="s">
        <v>31</v>
      </c>
      <c r="B129" s="1" t="s">
        <v>68</v>
      </c>
      <c r="C129" s="10" t="s">
        <v>2</v>
      </c>
      <c r="D129" s="5">
        <v>249</v>
      </c>
      <c r="E129" s="6"/>
      <c r="F129" s="6">
        <v>244</v>
      </c>
      <c r="G129" s="6">
        <v>247</v>
      </c>
      <c r="H129" s="6">
        <v>242</v>
      </c>
      <c r="I129" s="6">
        <v>257</v>
      </c>
      <c r="J129" s="6">
        <v>243</v>
      </c>
      <c r="K129" s="6">
        <v>256</v>
      </c>
      <c r="L129" s="6">
        <v>250</v>
      </c>
      <c r="M129" s="6">
        <v>236</v>
      </c>
      <c r="N129" s="6">
        <v>239</v>
      </c>
      <c r="O129" s="6">
        <v>234</v>
      </c>
      <c r="P129" s="6">
        <v>240</v>
      </c>
      <c r="Q129" s="6">
        <v>261</v>
      </c>
      <c r="R129" s="5">
        <v>251</v>
      </c>
      <c r="S129" s="5">
        <v>241</v>
      </c>
      <c r="T129" s="5">
        <v>238</v>
      </c>
      <c r="U129" s="6">
        <v>256</v>
      </c>
      <c r="V129" s="5">
        <v>248</v>
      </c>
      <c r="W129" s="31">
        <v>253</v>
      </c>
      <c r="X129" s="17"/>
    </row>
    <row r="130" spans="1:24" ht="19.5" customHeight="1">
      <c r="A130" s="36"/>
      <c r="B130" s="20" t="s">
        <v>109</v>
      </c>
      <c r="C130" s="4" t="s">
        <v>3</v>
      </c>
      <c r="D130" s="8">
        <v>261</v>
      </c>
      <c r="E130" s="8">
        <v>257</v>
      </c>
      <c r="F130" s="8">
        <v>256</v>
      </c>
      <c r="G130" s="8">
        <v>256</v>
      </c>
      <c r="H130" s="8">
        <v>253</v>
      </c>
      <c r="I130" s="8">
        <v>251</v>
      </c>
      <c r="J130" s="8">
        <v>250</v>
      </c>
      <c r="K130" s="8">
        <v>249</v>
      </c>
      <c r="L130" s="8">
        <v>248</v>
      </c>
      <c r="M130" s="8">
        <v>247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8">
        <f>AVERAGE(D130:M130)</f>
        <v>252.8</v>
      </c>
    </row>
    <row r="131" spans="1:24" ht="19.5" customHeight="1">
      <c r="A131" s="36" t="s">
        <v>32</v>
      </c>
      <c r="B131" s="1" t="s">
        <v>139</v>
      </c>
      <c r="C131" s="10" t="s">
        <v>2</v>
      </c>
      <c r="D131" s="5"/>
      <c r="E131" s="5"/>
      <c r="F131" s="6"/>
      <c r="G131" s="6"/>
      <c r="H131" s="6">
        <v>247</v>
      </c>
      <c r="I131" s="6">
        <v>252</v>
      </c>
      <c r="J131" s="5" t="s">
        <v>148</v>
      </c>
      <c r="K131" s="6"/>
      <c r="L131" s="6"/>
      <c r="M131" s="6"/>
      <c r="N131" s="5" t="s">
        <v>169</v>
      </c>
      <c r="O131" s="6"/>
      <c r="P131" s="6">
        <v>249</v>
      </c>
      <c r="Q131" s="6">
        <v>254</v>
      </c>
      <c r="R131" s="5"/>
      <c r="S131" s="5"/>
      <c r="T131" s="5"/>
      <c r="U131" s="5" t="s">
        <v>218</v>
      </c>
      <c r="V131" s="5"/>
      <c r="W131" s="31"/>
      <c r="X131" s="17"/>
    </row>
    <row r="132" spans="1:24" ht="19.5" customHeight="1">
      <c r="A132" s="36"/>
      <c r="B132" s="20" t="s">
        <v>138</v>
      </c>
      <c r="C132" s="4" t="s">
        <v>3</v>
      </c>
      <c r="D132" s="8">
        <v>254</v>
      </c>
      <c r="E132" s="8">
        <v>252</v>
      </c>
      <c r="F132" s="8">
        <v>249</v>
      </c>
      <c r="G132" s="8">
        <v>248</v>
      </c>
      <c r="H132" s="8">
        <v>247</v>
      </c>
      <c r="I132" s="8">
        <v>246</v>
      </c>
      <c r="J132" s="8">
        <v>246</v>
      </c>
      <c r="K132" s="8">
        <v>245</v>
      </c>
      <c r="L132" s="8">
        <v>241</v>
      </c>
      <c r="M132" s="8">
        <v>240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8">
        <f>AVERAGE(D132:M132)</f>
        <v>246.8</v>
      </c>
    </row>
    <row r="133" spans="1:24" ht="19.5" customHeight="1">
      <c r="A133" s="36" t="s">
        <v>234</v>
      </c>
      <c r="B133" s="1" t="s">
        <v>34</v>
      </c>
      <c r="C133" s="10" t="s">
        <v>2</v>
      </c>
      <c r="D133" s="5"/>
      <c r="E133" s="6">
        <v>233</v>
      </c>
      <c r="F133" s="6"/>
      <c r="G133" s="6">
        <v>247</v>
      </c>
      <c r="H133" s="5">
        <v>244</v>
      </c>
      <c r="I133" s="6"/>
      <c r="J133" s="6">
        <v>236</v>
      </c>
      <c r="K133" s="5"/>
      <c r="L133" s="6"/>
      <c r="M133" s="6">
        <v>246</v>
      </c>
      <c r="N133" s="5" t="s">
        <v>171</v>
      </c>
      <c r="O133" s="6"/>
      <c r="P133" s="5">
        <v>230</v>
      </c>
      <c r="Q133" s="6"/>
      <c r="R133" s="5">
        <v>255</v>
      </c>
      <c r="S133" s="6"/>
      <c r="T133" s="5"/>
      <c r="U133" s="5" t="s">
        <v>219</v>
      </c>
      <c r="V133" s="6"/>
      <c r="W133" s="31" t="s">
        <v>233</v>
      </c>
      <c r="X133" s="17"/>
    </row>
    <row r="134" spans="1:24" ht="19.5" customHeight="1">
      <c r="A134" s="36"/>
      <c r="B134" s="20" t="s">
        <v>39</v>
      </c>
      <c r="C134" s="4" t="s">
        <v>3</v>
      </c>
      <c r="D134" s="8">
        <v>259</v>
      </c>
      <c r="E134" s="8">
        <v>255</v>
      </c>
      <c r="F134" s="8">
        <v>251</v>
      </c>
      <c r="G134" s="8">
        <v>247</v>
      </c>
      <c r="H134" s="8">
        <v>246</v>
      </c>
      <c r="I134" s="8">
        <v>244</v>
      </c>
      <c r="J134" s="8">
        <v>239</v>
      </c>
      <c r="K134" s="8">
        <v>237</v>
      </c>
      <c r="L134" s="8">
        <v>236</v>
      </c>
      <c r="M134" s="8">
        <v>233</v>
      </c>
      <c r="N134" s="8"/>
      <c r="O134" s="8"/>
      <c r="P134" s="8"/>
      <c r="Q134" s="8"/>
      <c r="R134" s="8"/>
      <c r="S134" s="8"/>
      <c r="T134" s="8"/>
      <c r="U134" s="8"/>
      <c r="V134" s="8"/>
      <c r="W134" s="9"/>
      <c r="X134" s="18">
        <f>AVERAGE(D134:M134)</f>
        <v>244.7</v>
      </c>
    </row>
    <row r="135" spans="1:24" ht="19.5" customHeight="1">
      <c r="A135" s="36" t="s">
        <v>235</v>
      </c>
      <c r="B135" s="1" t="s">
        <v>75</v>
      </c>
      <c r="C135" s="10" t="s">
        <v>2</v>
      </c>
      <c r="D135" s="5"/>
      <c r="E135" s="5">
        <v>236</v>
      </c>
      <c r="F135" s="6">
        <v>246</v>
      </c>
      <c r="G135" s="6">
        <v>250</v>
      </c>
      <c r="H135" s="6">
        <v>241</v>
      </c>
      <c r="I135" s="6"/>
      <c r="J135" s="6">
        <v>242</v>
      </c>
      <c r="K135" s="6">
        <v>244</v>
      </c>
      <c r="L135" s="6"/>
      <c r="M135" s="6"/>
      <c r="N135" s="6"/>
      <c r="O135" s="6">
        <v>241</v>
      </c>
      <c r="P135" s="6"/>
      <c r="Q135" s="6">
        <v>246</v>
      </c>
      <c r="R135" s="5">
        <v>237</v>
      </c>
      <c r="S135" s="5">
        <v>251</v>
      </c>
      <c r="T135" s="5">
        <v>236</v>
      </c>
      <c r="U135" s="6"/>
      <c r="V135" s="5">
        <v>238</v>
      </c>
      <c r="W135" s="31">
        <v>237</v>
      </c>
      <c r="X135" s="17"/>
    </row>
    <row r="136" spans="2:24" ht="19.5" customHeight="1">
      <c r="B136" s="20" t="s">
        <v>74</v>
      </c>
      <c r="C136" s="4" t="s">
        <v>3</v>
      </c>
      <c r="D136" s="8">
        <v>251</v>
      </c>
      <c r="E136" s="8">
        <v>250</v>
      </c>
      <c r="F136" s="8">
        <v>246</v>
      </c>
      <c r="G136" s="8">
        <v>246</v>
      </c>
      <c r="H136" s="8">
        <v>244</v>
      </c>
      <c r="I136" s="8">
        <v>242</v>
      </c>
      <c r="J136" s="8">
        <v>241</v>
      </c>
      <c r="K136" s="8">
        <v>241</v>
      </c>
      <c r="L136" s="8">
        <v>238</v>
      </c>
      <c r="M136" s="8">
        <v>237</v>
      </c>
      <c r="N136" s="8"/>
      <c r="O136" s="8"/>
      <c r="P136" s="8"/>
      <c r="Q136" s="8"/>
      <c r="R136" s="8"/>
      <c r="S136" s="8"/>
      <c r="T136" s="8"/>
      <c r="U136" s="8"/>
      <c r="V136" s="8"/>
      <c r="W136" s="9"/>
      <c r="X136" s="18">
        <f>AVERAGE(D136:M136)</f>
        <v>243.6</v>
      </c>
    </row>
    <row r="137" spans="1:24" ht="19.5" customHeight="1">
      <c r="A137" s="36" t="s">
        <v>236</v>
      </c>
      <c r="B137" s="1" t="s">
        <v>150</v>
      </c>
      <c r="C137" s="10" t="s">
        <v>2</v>
      </c>
      <c r="D137" s="5"/>
      <c r="E137" s="5"/>
      <c r="F137" s="6"/>
      <c r="G137" s="6"/>
      <c r="H137" s="6"/>
      <c r="I137" s="6"/>
      <c r="J137" s="5">
        <v>201</v>
      </c>
      <c r="K137" s="6">
        <v>195</v>
      </c>
      <c r="L137" s="6"/>
      <c r="M137" s="6">
        <v>201</v>
      </c>
      <c r="N137" s="5" t="s">
        <v>170</v>
      </c>
      <c r="O137" s="5" t="s">
        <v>179</v>
      </c>
      <c r="P137" s="6">
        <v>204</v>
      </c>
      <c r="Q137" s="5" t="s">
        <v>189</v>
      </c>
      <c r="R137" s="5">
        <v>232</v>
      </c>
      <c r="S137" s="5">
        <v>212</v>
      </c>
      <c r="T137" s="5">
        <v>223</v>
      </c>
      <c r="U137" s="6"/>
      <c r="V137" s="5"/>
      <c r="W137" s="31"/>
      <c r="X137" s="17"/>
    </row>
    <row r="138" spans="2:24" ht="19.5" customHeight="1">
      <c r="B138" s="20" t="s">
        <v>149</v>
      </c>
      <c r="C138" s="4" t="s">
        <v>3</v>
      </c>
      <c r="D138" s="8">
        <v>232</v>
      </c>
      <c r="E138" s="8">
        <v>229</v>
      </c>
      <c r="F138" s="8">
        <v>223</v>
      </c>
      <c r="G138" s="8">
        <v>222</v>
      </c>
      <c r="H138" s="8">
        <v>217</v>
      </c>
      <c r="I138" s="8">
        <v>217</v>
      </c>
      <c r="J138" s="8">
        <v>215</v>
      </c>
      <c r="K138" s="8">
        <v>212</v>
      </c>
      <c r="L138" s="8">
        <v>212</v>
      </c>
      <c r="M138" s="8">
        <v>204</v>
      </c>
      <c r="N138" s="8"/>
      <c r="O138" s="8"/>
      <c r="P138" s="8"/>
      <c r="Q138" s="8"/>
      <c r="R138" s="8"/>
      <c r="S138" s="8"/>
      <c r="T138" s="8"/>
      <c r="U138" s="8"/>
      <c r="V138" s="8"/>
      <c r="W138" s="9"/>
      <c r="X138" s="18">
        <f>AVERAGE(D138:M138)</f>
        <v>218.3</v>
      </c>
    </row>
    <row r="139" ht="19.5" customHeight="1"/>
    <row r="140" spans="2:24" ht="19.5" customHeight="1">
      <c r="B140" s="19" t="s">
        <v>14</v>
      </c>
      <c r="C140" s="11"/>
      <c r="D140" s="12">
        <v>1</v>
      </c>
      <c r="E140" s="12">
        <v>2</v>
      </c>
      <c r="F140" s="12">
        <v>3</v>
      </c>
      <c r="G140" s="12">
        <v>4</v>
      </c>
      <c r="H140" s="12">
        <v>5</v>
      </c>
      <c r="I140" s="12">
        <v>6</v>
      </c>
      <c r="J140" s="12">
        <v>7</v>
      </c>
      <c r="K140" s="12">
        <v>8</v>
      </c>
      <c r="L140" s="12">
        <v>9</v>
      </c>
      <c r="M140" s="12">
        <v>10</v>
      </c>
      <c r="N140" s="12">
        <v>11</v>
      </c>
      <c r="O140" s="12">
        <v>12</v>
      </c>
      <c r="P140" s="12">
        <v>13</v>
      </c>
      <c r="Q140" s="12">
        <v>14</v>
      </c>
      <c r="R140" s="12">
        <v>15</v>
      </c>
      <c r="S140" s="12">
        <v>16</v>
      </c>
      <c r="T140" s="12">
        <v>17</v>
      </c>
      <c r="U140" s="12">
        <v>18</v>
      </c>
      <c r="V140" s="12">
        <v>19</v>
      </c>
      <c r="W140" s="12">
        <v>20</v>
      </c>
      <c r="X140" s="13"/>
    </row>
    <row r="141" spans="1:24" ht="19.5" customHeight="1">
      <c r="A141" s="36" t="s">
        <v>30</v>
      </c>
      <c r="B141" s="1" t="s">
        <v>200</v>
      </c>
      <c r="C141" s="10" t="s">
        <v>2</v>
      </c>
      <c r="D141" s="5"/>
      <c r="E141" s="6"/>
      <c r="F141" s="6"/>
      <c r="G141" s="6"/>
      <c r="H141" s="6"/>
      <c r="I141" s="5"/>
      <c r="J141" s="6"/>
      <c r="K141" s="6"/>
      <c r="L141" s="6"/>
      <c r="M141" s="6"/>
      <c r="N141" s="6"/>
      <c r="O141" s="6"/>
      <c r="P141" s="6"/>
      <c r="Q141" s="5"/>
      <c r="R141" s="6"/>
      <c r="S141" s="5" t="s">
        <v>202</v>
      </c>
      <c r="T141" s="5" t="s">
        <v>212</v>
      </c>
      <c r="U141" s="5" t="s">
        <v>220</v>
      </c>
      <c r="V141" s="5" t="s">
        <v>227</v>
      </c>
      <c r="W141" s="7">
        <v>358</v>
      </c>
      <c r="X141" s="16"/>
    </row>
    <row r="142" spans="1:24" ht="19.5" customHeight="1">
      <c r="A142" s="36"/>
      <c r="B142" s="20" t="s">
        <v>201</v>
      </c>
      <c r="C142" s="4" t="s">
        <v>3</v>
      </c>
      <c r="D142" s="8">
        <v>368</v>
      </c>
      <c r="E142" s="8">
        <v>365</v>
      </c>
      <c r="F142" s="8">
        <v>360</v>
      </c>
      <c r="G142" s="8">
        <v>360</v>
      </c>
      <c r="H142" s="8">
        <v>358</v>
      </c>
      <c r="I142" s="8">
        <v>357</v>
      </c>
      <c r="J142" s="8">
        <v>357</v>
      </c>
      <c r="K142" s="8">
        <v>356</v>
      </c>
      <c r="L142" s="8">
        <v>348</v>
      </c>
      <c r="M142" s="8">
        <v>342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8">
        <f>AVERAGE(D142:M142)</f>
        <v>357.1</v>
      </c>
    </row>
    <row r="143" spans="1:24" ht="19.5" customHeight="1">
      <c r="A143" s="36" t="s">
        <v>31</v>
      </c>
      <c r="B143" s="1" t="s">
        <v>25</v>
      </c>
      <c r="C143" s="10" t="s">
        <v>2</v>
      </c>
      <c r="D143" s="5" t="s">
        <v>114</v>
      </c>
      <c r="E143" s="5"/>
      <c r="F143" s="5"/>
      <c r="G143" s="5"/>
      <c r="H143" s="5"/>
      <c r="I143" s="5"/>
      <c r="J143" s="5" t="s">
        <v>151</v>
      </c>
      <c r="K143" s="5" t="s">
        <v>154</v>
      </c>
      <c r="L143" s="5"/>
      <c r="M143" s="6"/>
      <c r="N143" s="5" t="s">
        <v>172</v>
      </c>
      <c r="O143" s="6"/>
      <c r="P143" s="5" t="s">
        <v>184</v>
      </c>
      <c r="Q143" s="5" t="s">
        <v>191</v>
      </c>
      <c r="R143" s="5"/>
      <c r="S143" s="5" t="s">
        <v>203</v>
      </c>
      <c r="T143" s="5"/>
      <c r="U143" s="5"/>
      <c r="V143" s="5" t="s">
        <v>226</v>
      </c>
      <c r="W143" s="31"/>
      <c r="X143" s="16"/>
    </row>
    <row r="144" spans="1:24" ht="19.5" customHeight="1">
      <c r="A144" s="36"/>
      <c r="B144" s="20" t="s">
        <v>24</v>
      </c>
      <c r="C144" s="4" t="s">
        <v>3</v>
      </c>
      <c r="D144" s="8">
        <v>359</v>
      </c>
      <c r="E144" s="8">
        <v>357</v>
      </c>
      <c r="F144" s="8">
        <v>356</v>
      </c>
      <c r="G144" s="8">
        <v>353</v>
      </c>
      <c r="H144" s="8">
        <v>352</v>
      </c>
      <c r="I144" s="8">
        <v>352</v>
      </c>
      <c r="J144" s="8">
        <v>351</v>
      </c>
      <c r="K144" s="8">
        <v>351</v>
      </c>
      <c r="L144" s="8">
        <v>350</v>
      </c>
      <c r="M144" s="8">
        <v>349</v>
      </c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8">
        <f>AVERAGE(D144:M144)</f>
        <v>353</v>
      </c>
    </row>
    <row r="145" spans="1:24" ht="19.5" customHeight="1">
      <c r="A145" s="36" t="s">
        <v>32</v>
      </c>
      <c r="B145" s="1" t="s">
        <v>156</v>
      </c>
      <c r="C145" s="10" t="s">
        <v>2</v>
      </c>
      <c r="D145" s="5"/>
      <c r="E145" s="5"/>
      <c r="F145" s="5"/>
      <c r="G145" s="5"/>
      <c r="H145" s="5"/>
      <c r="I145" s="5"/>
      <c r="J145" s="5"/>
      <c r="K145" s="5"/>
      <c r="L145" s="5" t="s">
        <v>157</v>
      </c>
      <c r="M145" s="5" t="s">
        <v>164</v>
      </c>
      <c r="N145" s="5" t="s">
        <v>198</v>
      </c>
      <c r="O145" s="5" t="s">
        <v>180</v>
      </c>
      <c r="P145" s="5"/>
      <c r="Q145" s="5" t="s">
        <v>192</v>
      </c>
      <c r="R145" s="5">
        <v>345</v>
      </c>
      <c r="S145" s="5" t="s">
        <v>204</v>
      </c>
      <c r="T145" s="5"/>
      <c r="U145" s="5">
        <v>346</v>
      </c>
      <c r="V145" s="6"/>
      <c r="W145" s="31">
        <v>351</v>
      </c>
      <c r="X145" s="16"/>
    </row>
    <row r="146" spans="1:24" ht="19.5" customHeight="1">
      <c r="A146" s="36"/>
      <c r="B146" s="20" t="s">
        <v>155</v>
      </c>
      <c r="C146" s="4" t="s">
        <v>3</v>
      </c>
      <c r="D146" s="8">
        <v>355</v>
      </c>
      <c r="E146" s="8">
        <v>354</v>
      </c>
      <c r="F146" s="8">
        <v>351</v>
      </c>
      <c r="G146" s="8">
        <v>351</v>
      </c>
      <c r="H146" s="8">
        <v>350</v>
      </c>
      <c r="I146" s="8">
        <v>350</v>
      </c>
      <c r="J146" s="8">
        <v>347</v>
      </c>
      <c r="K146" s="8">
        <v>347</v>
      </c>
      <c r="L146" s="8">
        <v>347</v>
      </c>
      <c r="M146" s="8">
        <v>346</v>
      </c>
      <c r="N146" s="8"/>
      <c r="O146" s="8"/>
      <c r="P146" s="8"/>
      <c r="Q146" s="8"/>
      <c r="R146" s="8"/>
      <c r="S146" s="8"/>
      <c r="T146" s="8"/>
      <c r="U146" s="8"/>
      <c r="V146" s="8"/>
      <c r="W146" s="9"/>
      <c r="X146" s="18">
        <f>AVERAGE(D146:M146)</f>
        <v>349.8</v>
      </c>
    </row>
    <row r="147" spans="1:24" ht="19.5" customHeight="1">
      <c r="A147" s="36" t="s">
        <v>234</v>
      </c>
      <c r="B147" s="1" t="s">
        <v>70</v>
      </c>
      <c r="C147" s="10" t="s">
        <v>2</v>
      </c>
      <c r="D147" s="5"/>
      <c r="E147" s="6"/>
      <c r="F147" s="5" t="s">
        <v>108</v>
      </c>
      <c r="G147" s="6"/>
      <c r="H147" s="6">
        <v>313</v>
      </c>
      <c r="I147" s="5"/>
      <c r="J147" s="6">
        <v>316</v>
      </c>
      <c r="K147" s="6"/>
      <c r="L147" s="6"/>
      <c r="M147" s="6"/>
      <c r="N147" s="6"/>
      <c r="O147" s="6"/>
      <c r="P147" s="6"/>
      <c r="Q147" s="5" t="s">
        <v>190</v>
      </c>
      <c r="R147" s="5" t="s">
        <v>197</v>
      </c>
      <c r="S147" s="5">
        <v>324</v>
      </c>
      <c r="T147" s="6">
        <v>298</v>
      </c>
      <c r="U147" s="5"/>
      <c r="V147" s="6"/>
      <c r="W147" s="7">
        <v>336</v>
      </c>
      <c r="X147" s="16"/>
    </row>
    <row r="148" spans="1:24" ht="19.5" customHeight="1">
      <c r="A148" s="36"/>
      <c r="B148" s="20" t="s">
        <v>69</v>
      </c>
      <c r="C148" s="4" t="s">
        <v>3</v>
      </c>
      <c r="D148" s="8">
        <v>336</v>
      </c>
      <c r="E148" s="8">
        <v>334</v>
      </c>
      <c r="F148" s="8">
        <v>331</v>
      </c>
      <c r="G148" s="8">
        <v>328</v>
      </c>
      <c r="H148" s="8">
        <v>324</v>
      </c>
      <c r="I148" s="8">
        <v>320</v>
      </c>
      <c r="J148" s="8">
        <v>319</v>
      </c>
      <c r="K148" s="8">
        <v>316</v>
      </c>
      <c r="L148" s="8">
        <v>313</v>
      </c>
      <c r="M148" s="8">
        <v>310</v>
      </c>
      <c r="N148" s="8"/>
      <c r="O148" s="8"/>
      <c r="P148" s="8"/>
      <c r="Q148" s="8"/>
      <c r="R148" s="8"/>
      <c r="S148" s="8"/>
      <c r="T148" s="8"/>
      <c r="U148" s="8"/>
      <c r="V148" s="8"/>
      <c r="W148" s="9"/>
      <c r="X148" s="18">
        <f>AVERAGE(D148:M148)</f>
        <v>323.1</v>
      </c>
    </row>
    <row r="149" spans="1:24" ht="19.5" customHeight="1">
      <c r="A149" s="36" t="s">
        <v>235</v>
      </c>
      <c r="B149" s="1" t="s">
        <v>83</v>
      </c>
      <c r="C149" s="10" t="s">
        <v>2</v>
      </c>
      <c r="D149" s="5">
        <v>280</v>
      </c>
      <c r="E149" s="6"/>
      <c r="F149" s="6">
        <v>317</v>
      </c>
      <c r="G149" s="6"/>
      <c r="H149" s="6"/>
      <c r="I149" s="5"/>
      <c r="J149" s="6">
        <v>313</v>
      </c>
      <c r="K149" s="6"/>
      <c r="L149" s="6"/>
      <c r="M149" s="6">
        <v>270</v>
      </c>
      <c r="N149" s="6">
        <v>275</v>
      </c>
      <c r="O149" s="6"/>
      <c r="P149" s="6">
        <v>289</v>
      </c>
      <c r="Q149" s="5"/>
      <c r="R149" s="6">
        <v>305</v>
      </c>
      <c r="S149" s="6"/>
      <c r="T149" s="6"/>
      <c r="U149" s="5">
        <v>313</v>
      </c>
      <c r="V149" s="6">
        <v>315</v>
      </c>
      <c r="W149" s="7">
        <v>305</v>
      </c>
      <c r="X149" s="16"/>
    </row>
    <row r="150" spans="2:24" ht="19.5" customHeight="1">
      <c r="B150" s="20" t="s">
        <v>57</v>
      </c>
      <c r="C150" s="4" t="s">
        <v>3</v>
      </c>
      <c r="D150" s="8">
        <v>317</v>
      </c>
      <c r="E150" s="8">
        <v>315</v>
      </c>
      <c r="F150" s="8">
        <v>313</v>
      </c>
      <c r="G150" s="8">
        <v>313</v>
      </c>
      <c r="H150" s="8">
        <v>305</v>
      </c>
      <c r="I150" s="8">
        <v>305</v>
      </c>
      <c r="J150" s="8">
        <v>289</v>
      </c>
      <c r="K150" s="8">
        <v>280</v>
      </c>
      <c r="L150" s="8">
        <v>275</v>
      </c>
      <c r="M150" s="8">
        <v>270</v>
      </c>
      <c r="N150" s="8"/>
      <c r="O150" s="8"/>
      <c r="P150" s="8"/>
      <c r="Q150" s="8"/>
      <c r="R150" s="8"/>
      <c r="S150" s="8"/>
      <c r="T150" s="8"/>
      <c r="U150" s="8"/>
      <c r="V150" s="8"/>
      <c r="W150" s="9"/>
      <c r="X150" s="18">
        <f>AVERAGE(D150:M150)</f>
        <v>298.2</v>
      </c>
    </row>
    <row r="151" ht="19.5" customHeight="1"/>
    <row r="152" ht="19.5" customHeight="1"/>
    <row r="153" ht="19.5" customHeight="1"/>
    <row r="155" ht="12.75">
      <c r="D155" s="28"/>
    </row>
  </sheetData>
  <sheetProtection/>
  <printOptions/>
  <pageMargins left="0.5118110236220472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2009-11-28T07:11:09Z</cp:lastPrinted>
  <dcterms:created xsi:type="dcterms:W3CDTF">2006-08-03T11:25:57Z</dcterms:created>
  <dcterms:modified xsi:type="dcterms:W3CDTF">2012-03-19T16:48:23Z</dcterms:modified>
  <cp:category/>
  <cp:version/>
  <cp:contentType/>
  <cp:contentStatus/>
</cp:coreProperties>
</file>